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449859\Downloads\"/>
    </mc:Choice>
  </mc:AlternateContent>
  <bookViews>
    <workbookView xWindow="0" yWindow="0" windowWidth="26940" windowHeight="11025"/>
  </bookViews>
  <sheets>
    <sheet name="流出抑制計算書3.1" sheetId="1" r:id="rId1"/>
  </sheets>
  <definedNames>
    <definedName name="_xlnm.Print_Area" localSheetId="0">流出抑制計算書3.1!$A$1:$BC$32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28" i="1" l="1"/>
  <c r="O25" i="1"/>
  <c r="V24" i="1"/>
  <c r="V23" i="1"/>
  <c r="AW22" i="1"/>
  <c r="V22" i="1"/>
  <c r="V25" i="1" s="1"/>
  <c r="AW21" i="1"/>
  <c r="V21" i="1"/>
  <c r="AW20" i="1"/>
  <c r="AW19" i="1"/>
  <c r="AW18" i="1"/>
  <c r="V18" i="1"/>
  <c r="V28" i="1" s="1"/>
  <c r="AW17" i="1"/>
  <c r="AW16" i="1"/>
  <c r="AW15" i="1"/>
  <c r="AW14" i="1"/>
  <c r="AW13" i="1"/>
  <c r="AW12" i="1"/>
  <c r="AW23" i="1" s="1"/>
  <c r="AW25" i="1" s="1"/>
  <c r="AW11" i="1"/>
  <c r="AW10" i="1"/>
  <c r="AW9" i="1"/>
</calcChain>
</file>

<file path=xl/sharedStrings.xml><?xml version="1.0" encoding="utf-8"?>
<sst xmlns="http://schemas.openxmlformats.org/spreadsheetml/2006/main" count="119" uniqueCount="69">
  <si>
    <t>　雨　水　流　出　抑　制　計　算　書　</t>
    <rPh sb="1" eb="2">
      <t>アメ</t>
    </rPh>
    <rPh sb="3" eb="4">
      <t>ミズ</t>
    </rPh>
    <rPh sb="5" eb="6">
      <t>リュウ</t>
    </rPh>
    <rPh sb="7" eb="8">
      <t>デ</t>
    </rPh>
    <rPh sb="9" eb="10">
      <t>ヨク</t>
    </rPh>
    <rPh sb="11" eb="12">
      <t>セイ</t>
    </rPh>
    <rPh sb="13" eb="14">
      <t>ケイ</t>
    </rPh>
    <rPh sb="15" eb="16">
      <t>サン</t>
    </rPh>
    <rPh sb="17" eb="18">
      <t>ショ</t>
    </rPh>
    <phoneticPr fontId="2"/>
  </si>
  <si>
    <t>対策面積（Ａ）</t>
    <rPh sb="0" eb="2">
      <t>タイサク</t>
    </rPh>
    <rPh sb="2" eb="4">
      <t>メンセキ</t>
    </rPh>
    <phoneticPr fontId="2"/>
  </si>
  <si>
    <t>①</t>
    <phoneticPr fontId="2"/>
  </si>
  <si>
    <t>ｍ2</t>
    <phoneticPr fontId="2"/>
  </si>
  <si>
    <t>【施設による対策量の算定】</t>
    <rPh sb="1" eb="3">
      <t>シセツ</t>
    </rPh>
    <rPh sb="6" eb="8">
      <t>タイサク</t>
    </rPh>
    <rPh sb="8" eb="9">
      <t>リョウ</t>
    </rPh>
    <rPh sb="10" eb="12">
      <t>サンテイ</t>
    </rPh>
    <phoneticPr fontId="2"/>
  </si>
  <si>
    <t>貯留施設の貯留量（Ｐ）</t>
    <rPh sb="0" eb="2">
      <t>チョリュウ</t>
    </rPh>
    <rPh sb="2" eb="4">
      <t>シセツ</t>
    </rPh>
    <rPh sb="5" eb="7">
      <t>チョリュウ</t>
    </rPh>
    <rPh sb="7" eb="8">
      <t>リョウ</t>
    </rPh>
    <phoneticPr fontId="2"/>
  </si>
  <si>
    <t>⑦</t>
    <phoneticPr fontId="2"/>
  </si>
  <si>
    <t>ｍ3</t>
    <phoneticPr fontId="2"/>
  </si>
  <si>
    <t>　　　　　　　　規模
場所</t>
    <rPh sb="8" eb="10">
      <t>キボ</t>
    </rPh>
    <rPh sb="11" eb="13">
      <t>バショ</t>
    </rPh>
    <phoneticPr fontId="2"/>
  </si>
  <si>
    <t xml:space="preserve"> ｍ2以上</t>
    <rPh sb="3" eb="5">
      <t>イジョウ</t>
    </rPh>
    <phoneticPr fontId="2"/>
  </si>
  <si>
    <t xml:space="preserve"> ｍ2未満</t>
    <rPh sb="3" eb="5">
      <t>ミマン</t>
    </rPh>
    <phoneticPr fontId="2"/>
  </si>
  <si>
    <t>施設名</t>
    <rPh sb="0" eb="2">
      <t>シセツ</t>
    </rPh>
    <rPh sb="2" eb="3">
      <t>メイ</t>
    </rPh>
    <phoneticPr fontId="2"/>
  </si>
  <si>
    <t>浸透能力（Ｃｎ）</t>
    <rPh sb="0" eb="2">
      <t>シントウ</t>
    </rPh>
    <rPh sb="2" eb="4">
      <t>ノウリョク</t>
    </rPh>
    <phoneticPr fontId="2"/>
  </si>
  <si>
    <t>設置数量（Ｕｎ）</t>
    <rPh sb="0" eb="2">
      <t>セッチ</t>
    </rPh>
    <rPh sb="2" eb="4">
      <t>スウリョウ</t>
    </rPh>
    <phoneticPr fontId="2"/>
  </si>
  <si>
    <t>Ｃｎ×Ｕｎ</t>
    <phoneticPr fontId="2"/>
  </si>
  <si>
    <t>呑川流域</t>
    <rPh sb="0" eb="1">
      <t>ノ</t>
    </rPh>
    <rPh sb="1" eb="2">
      <t>カワ</t>
    </rPh>
    <rPh sb="2" eb="4">
      <t>リュウイキ</t>
    </rPh>
    <phoneticPr fontId="2"/>
  </si>
  <si>
    <t>ｍ3／ｍ2</t>
    <phoneticPr fontId="2"/>
  </si>
  <si>
    <t>浸透トレンチ</t>
    <rPh sb="0" eb="2">
      <t>シントウ</t>
    </rPh>
    <phoneticPr fontId="2"/>
  </si>
  <si>
    <t>ｍ3／(ｍ/hr)</t>
    <phoneticPr fontId="2"/>
  </si>
  <si>
    <t>ｍ</t>
  </si>
  <si>
    <t>ｍ3</t>
    <phoneticPr fontId="2"/>
  </si>
  <si>
    <t>丸子川流域</t>
    <rPh sb="0" eb="2">
      <t>マルコ</t>
    </rPh>
    <rPh sb="2" eb="3">
      <t>ガワ</t>
    </rPh>
    <rPh sb="3" eb="5">
      <t>リュウイキ</t>
    </rPh>
    <phoneticPr fontId="2"/>
  </si>
  <si>
    <t>ｍ3／(ｍ/hr)</t>
    <phoneticPr fontId="2"/>
  </si>
  <si>
    <t>埋立地</t>
    <rPh sb="0" eb="3">
      <t>ウメタテチ</t>
    </rPh>
    <phoneticPr fontId="2"/>
  </si>
  <si>
    <t>-</t>
    <phoneticPr fontId="2"/>
  </si>
  <si>
    <t>ｍ3</t>
  </si>
  <si>
    <t>上記以外の
大田区全域</t>
    <rPh sb="0" eb="2">
      <t>ジョウキ</t>
    </rPh>
    <rPh sb="2" eb="4">
      <t>イガイ</t>
    </rPh>
    <rPh sb="6" eb="9">
      <t>オオタク</t>
    </rPh>
    <rPh sb="9" eb="11">
      <t>ゼンイキ</t>
    </rPh>
    <phoneticPr fontId="2"/>
  </si>
  <si>
    <t>浸透ます</t>
    <rPh sb="0" eb="2">
      <t>シントウ</t>
    </rPh>
    <phoneticPr fontId="2"/>
  </si>
  <si>
    <t>ｍ3／(個/hr）</t>
    <rPh sb="4" eb="5">
      <t>コ</t>
    </rPh>
    <phoneticPr fontId="2"/>
  </si>
  <si>
    <t>個</t>
    <rPh sb="0" eb="1">
      <t>コ</t>
    </rPh>
    <phoneticPr fontId="2"/>
  </si>
  <si>
    <t>適用する流域対策量（Ｗ）</t>
    <rPh sb="0" eb="2">
      <t>テキヨウ</t>
    </rPh>
    <rPh sb="4" eb="6">
      <t>リュウイキ</t>
    </rPh>
    <rPh sb="6" eb="8">
      <t>タイサク</t>
    </rPh>
    <rPh sb="8" eb="9">
      <t>リョウ</t>
    </rPh>
    <phoneticPr fontId="2"/>
  </si>
  <si>
    <t>②</t>
    <phoneticPr fontId="2"/>
  </si>
  <si>
    <t>ｍ3／ｍ2</t>
    <phoneticPr fontId="2"/>
  </si>
  <si>
    <t>上表から選択</t>
    <rPh sb="0" eb="2">
      <t>ジョウヒョウ</t>
    </rPh>
    <rPh sb="4" eb="6">
      <t>センタク</t>
    </rPh>
    <phoneticPr fontId="2"/>
  </si>
  <si>
    <t>道路浸透ます</t>
    <rPh sb="0" eb="2">
      <t>ドウロ</t>
    </rPh>
    <rPh sb="2" eb="4">
      <t>シントウ</t>
    </rPh>
    <phoneticPr fontId="2"/>
  </si>
  <si>
    <t>【施設設置所要量の算定】</t>
    <rPh sb="1" eb="3">
      <t>シセツ</t>
    </rPh>
    <rPh sb="3" eb="5">
      <t>セッチ</t>
    </rPh>
    <rPh sb="5" eb="7">
      <t>ショヨウ</t>
    </rPh>
    <rPh sb="7" eb="8">
      <t>リョウ</t>
    </rPh>
    <rPh sb="9" eb="11">
      <t>サンテイ</t>
    </rPh>
    <phoneticPr fontId="2"/>
  </si>
  <si>
    <t>浸透Ｕ形溝</t>
    <rPh sb="0" eb="2">
      <t>シントウ</t>
    </rPh>
    <rPh sb="3" eb="4">
      <t>カタ</t>
    </rPh>
    <rPh sb="4" eb="5">
      <t>ミゾ</t>
    </rPh>
    <phoneticPr fontId="2"/>
  </si>
  <si>
    <t>ｍ3／(ｍ/hr)</t>
    <phoneticPr fontId="2"/>
  </si>
  <si>
    <t>施設の所要用対策量Ａ×Ｗ</t>
    <rPh sb="0" eb="2">
      <t>シセツ</t>
    </rPh>
    <rPh sb="3" eb="5">
      <t>ショヨウ</t>
    </rPh>
    <rPh sb="5" eb="6">
      <t>ヨウ</t>
    </rPh>
    <rPh sb="6" eb="8">
      <t>タイサク</t>
    </rPh>
    <rPh sb="8" eb="9">
      <t>リョウ</t>
    </rPh>
    <phoneticPr fontId="2"/>
  </si>
  <si>
    <t>（①×②）</t>
    <phoneticPr fontId="2"/>
  </si>
  <si>
    <t>③</t>
    <phoneticPr fontId="2"/>
  </si>
  <si>
    <t>浸透Ｕ形ます</t>
    <rPh sb="0" eb="2">
      <t>シントウ</t>
    </rPh>
    <rPh sb="3" eb="4">
      <t>カタ</t>
    </rPh>
    <phoneticPr fontId="2"/>
  </si>
  <si>
    <t>土地の形態</t>
    <rPh sb="0" eb="2">
      <t>トチ</t>
    </rPh>
    <rPh sb="3" eb="5">
      <t>ケイタイ</t>
    </rPh>
    <phoneticPr fontId="2"/>
  </si>
  <si>
    <t>浸透能力（Ｉｎ）</t>
    <rPh sb="0" eb="2">
      <t>シントウ</t>
    </rPh>
    <rPh sb="2" eb="4">
      <t>ノウリョク</t>
    </rPh>
    <phoneticPr fontId="2"/>
  </si>
  <si>
    <t>土地利用別面積（Ａｎ）</t>
    <rPh sb="0" eb="2">
      <t>トチ</t>
    </rPh>
    <rPh sb="2" eb="4">
      <t>リヨウ</t>
    </rPh>
    <rPh sb="4" eb="5">
      <t>ベツ</t>
    </rPh>
    <rPh sb="5" eb="7">
      <t>メンセキ</t>
    </rPh>
    <phoneticPr fontId="2"/>
  </si>
  <si>
    <t>Ｉｎ×Ａｎ</t>
    <phoneticPr fontId="2"/>
  </si>
  <si>
    <t>透水性舗装（　　）</t>
    <rPh sb="0" eb="3">
      <t>トウスイセイ</t>
    </rPh>
    <rPh sb="3" eb="5">
      <t>ホソウ</t>
    </rPh>
    <phoneticPr fontId="2"/>
  </si>
  <si>
    <t>ｍ3／ｍ2</t>
    <phoneticPr fontId="2"/>
  </si>
  <si>
    <t>ｍ2</t>
  </si>
  <si>
    <t>植栽・芝地</t>
    <rPh sb="0" eb="2">
      <t>ショクサイ</t>
    </rPh>
    <rPh sb="3" eb="4">
      <t>シバ</t>
    </rPh>
    <rPh sb="4" eb="5">
      <t>チ</t>
    </rPh>
    <phoneticPr fontId="2"/>
  </si>
  <si>
    <t>草　　　地</t>
    <rPh sb="0" eb="1">
      <t>クサ</t>
    </rPh>
    <rPh sb="4" eb="5">
      <t>チ</t>
    </rPh>
    <phoneticPr fontId="2"/>
  </si>
  <si>
    <t>砂利</t>
    <rPh sb="0" eb="2">
      <t>ジャリ</t>
    </rPh>
    <phoneticPr fontId="2"/>
  </si>
  <si>
    <t>ｍ3／ｍ2</t>
  </si>
  <si>
    <t>ｍ3</t>
    <phoneticPr fontId="2"/>
  </si>
  <si>
    <t>合計Σ（Ｃｎ×Ｕｎ）</t>
    <rPh sb="0" eb="2">
      <t>ゴウケイ</t>
    </rPh>
    <phoneticPr fontId="2"/>
  </si>
  <si>
    <t>⑧</t>
    <phoneticPr fontId="2"/>
  </si>
  <si>
    <t>その他</t>
    <rPh sb="2" eb="3">
      <t>タ</t>
    </rPh>
    <phoneticPr fontId="2"/>
  </si>
  <si>
    <t>ｍ3／ｍ2</t>
    <phoneticPr fontId="2"/>
  </si>
  <si>
    <t>合計　Σ</t>
    <rPh sb="0" eb="2">
      <t>ゴウケイ</t>
    </rPh>
    <phoneticPr fontId="2"/>
  </si>
  <si>
    <t>④</t>
    <phoneticPr fontId="2"/>
  </si>
  <si>
    <t>⑤</t>
    <phoneticPr fontId="2"/>
  </si>
  <si>
    <t>施設による対策量 Ｐ＋Σ（Ｃｎ×Ｕｎ）</t>
    <rPh sb="0" eb="2">
      <t>シセツ</t>
    </rPh>
    <rPh sb="5" eb="7">
      <t>タイサク</t>
    </rPh>
    <rPh sb="7" eb="8">
      <t>リョウ</t>
    </rPh>
    <phoneticPr fontId="2"/>
  </si>
  <si>
    <t>（⑦＋⑧）</t>
    <phoneticPr fontId="2"/>
  </si>
  <si>
    <t>⑨</t>
    <phoneticPr fontId="2"/>
  </si>
  <si>
    <t>指導条件</t>
    <rPh sb="0" eb="2">
      <t>シドウ</t>
    </rPh>
    <rPh sb="2" eb="4">
      <t>ジョウケン</t>
    </rPh>
    <phoneticPr fontId="2"/>
  </si>
  <si>
    <t>Ｖ≦ Ｐ＋Σ（Ｃｎ×Ｕｎ）が成立している　（⑥≦⑨）</t>
    <rPh sb="14" eb="16">
      <t>セイリツ</t>
    </rPh>
    <phoneticPr fontId="2"/>
  </si>
  <si>
    <t>対策量　Ｖ＝Ａ×Ｗ－Σ（Ｉｎ×Ａｎ）</t>
    <rPh sb="0" eb="2">
      <t>タイサク</t>
    </rPh>
    <rPh sb="2" eb="3">
      <t>リョウ</t>
    </rPh>
    <phoneticPr fontId="2"/>
  </si>
  <si>
    <t>（③－⑤）</t>
    <phoneticPr fontId="2"/>
  </si>
  <si>
    <t>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</si>
</sst>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_ "/>
    <numFmt numFmtId="177" formatCode="0.00_ "/>
    <numFmt numFmtId="178" formatCode="0_ "/>
    <numFmt numFmtId="179" formatCode="0.E+00"/>
    <numFmt numFmtId="180" formatCode="0.0000_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>
      <alignment vertical="center"/>
    </xf>
    <xf numFmtId="0" fontId="4" fillId="2" borderId="11" xfId="0" applyFont="1" applyFill="1" applyBorder="1" applyAlignment="1">
      <alignment horizontal="right" vertical="center"/>
    </xf>
    <xf numFmtId="0" fontId="1" fillId="2" borderId="12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4" fillId="2" borderId="12" xfId="0" applyFont="1" applyFill="1" applyBorder="1" applyAlignment="1">
      <alignment vertical="center" shrinkToFit="1"/>
    </xf>
    <xf numFmtId="0" fontId="1" fillId="2" borderId="1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23" xfId="0" applyFont="1" applyFill="1" applyBorder="1">
      <alignment vertical="center"/>
    </xf>
    <xf numFmtId="0" fontId="1" fillId="3" borderId="7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6" xfId="0" applyFont="1" applyFill="1" applyBorder="1" applyAlignment="1">
      <alignment vertical="center"/>
    </xf>
    <xf numFmtId="0" fontId="4" fillId="2" borderId="27" xfId="0" applyFont="1" applyFill="1" applyBorder="1">
      <alignment vertical="center"/>
    </xf>
    <xf numFmtId="0" fontId="5" fillId="2" borderId="8" xfId="0" applyFont="1" applyFill="1" applyBorder="1" applyAlignment="1">
      <alignment horizontal="right" vertical="center"/>
    </xf>
    <xf numFmtId="0" fontId="5" fillId="2" borderId="7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5" xfId="0" applyFont="1" applyFill="1" applyBorder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6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" fillId="2" borderId="0" xfId="0" applyFont="1" applyFill="1" applyBorder="1" applyAlignment="1">
      <alignment horizontal="left" vertical="center"/>
    </xf>
    <xf numFmtId="0" fontId="4" fillId="2" borderId="11" xfId="0" applyFont="1" applyFill="1" applyBorder="1">
      <alignment vertical="center"/>
    </xf>
    <xf numFmtId="0" fontId="1" fillId="2" borderId="12" xfId="0" applyFont="1" applyFill="1" applyBorder="1" applyAlignment="1">
      <alignment horizontal="right" vertical="center"/>
    </xf>
    <xf numFmtId="179" fontId="1" fillId="3" borderId="7" xfId="0" quotePrefix="1" applyNumberFormat="1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1" fillId="3" borderId="23" xfId="0" applyFont="1" applyFill="1" applyBorder="1">
      <alignment vertical="center"/>
    </xf>
    <xf numFmtId="0" fontId="1" fillId="3" borderId="0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2" borderId="25" xfId="0" applyFont="1" applyFill="1" applyBorder="1">
      <alignment vertical="center"/>
    </xf>
    <xf numFmtId="0" fontId="5" fillId="2" borderId="8" xfId="0" applyFont="1" applyFill="1" applyBorder="1" applyAlignment="1">
      <alignment vertical="center"/>
    </xf>
    <xf numFmtId="0" fontId="1" fillId="2" borderId="28" xfId="0" applyFont="1" applyFill="1" applyBorder="1">
      <alignment vertical="center"/>
    </xf>
    <xf numFmtId="0" fontId="1" fillId="2" borderId="8" xfId="0" applyFont="1" applyFill="1" applyBorder="1" applyAlignment="1">
      <alignment horizontal="right" vertical="center"/>
    </xf>
    <xf numFmtId="176" fontId="1" fillId="2" borderId="8" xfId="0" applyNumberFormat="1" applyFont="1" applyFill="1" applyBorder="1" applyAlignment="1">
      <alignment vertical="center"/>
    </xf>
    <xf numFmtId="0" fontId="1" fillId="2" borderId="9" xfId="0" applyFont="1" applyFill="1" applyBorder="1" applyAlignment="1">
      <alignment horizontal="right" vertical="center"/>
    </xf>
    <xf numFmtId="0" fontId="1" fillId="3" borderId="5" xfId="0" applyFont="1" applyFill="1" applyBorder="1">
      <alignment vertical="center"/>
    </xf>
    <xf numFmtId="0" fontId="1" fillId="3" borderId="8" xfId="0" applyFont="1" applyFill="1" applyBorder="1">
      <alignment vertical="center"/>
    </xf>
    <xf numFmtId="0" fontId="1" fillId="3" borderId="21" xfId="0" applyFont="1" applyFill="1" applyBorder="1">
      <alignment vertical="center"/>
    </xf>
    <xf numFmtId="0" fontId="1" fillId="2" borderId="20" xfId="0" applyFont="1" applyFill="1" applyBorder="1">
      <alignment vertical="center"/>
    </xf>
    <xf numFmtId="0" fontId="4" fillId="2" borderId="34" xfId="0" applyFont="1" applyFill="1" applyBorder="1">
      <alignment vertical="center"/>
    </xf>
    <xf numFmtId="176" fontId="6" fillId="3" borderId="8" xfId="0" applyNumberFormat="1" applyFont="1" applyFill="1" applyBorder="1" applyAlignment="1">
      <alignment horizontal="right" vertical="center"/>
    </xf>
    <xf numFmtId="0" fontId="4" fillId="2" borderId="12" xfId="0" applyFont="1" applyFill="1" applyBorder="1">
      <alignment vertical="center"/>
    </xf>
    <xf numFmtId="0" fontId="1" fillId="2" borderId="33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1" fillId="2" borderId="21" xfId="0" applyFont="1" applyFill="1" applyBorder="1" applyAlignment="1">
      <alignment horizontal="right" vertical="center"/>
    </xf>
    <xf numFmtId="176" fontId="1" fillId="2" borderId="21" xfId="0" applyNumberFormat="1" applyFont="1" applyFill="1" applyBorder="1" applyAlignment="1">
      <alignment vertical="center"/>
    </xf>
    <xf numFmtId="0" fontId="1" fillId="2" borderId="34" xfId="0" applyFont="1" applyFill="1" applyBorder="1" applyAlignment="1">
      <alignment horizontal="right" vertical="center"/>
    </xf>
    <xf numFmtId="0" fontId="4" fillId="2" borderId="19" xfId="0" applyFont="1" applyFill="1" applyBorder="1">
      <alignment vertical="center"/>
    </xf>
    <xf numFmtId="0" fontId="4" fillId="2" borderId="0" xfId="0" applyFont="1" applyFill="1">
      <alignment vertical="center"/>
    </xf>
    <xf numFmtId="176" fontId="1" fillId="2" borderId="1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6" fontId="1" fillId="3" borderId="11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177" fontId="1" fillId="2" borderId="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7" fontId="1" fillId="2" borderId="8" xfId="0" applyNumberFormat="1" applyFont="1" applyFill="1" applyBorder="1" applyAlignment="1">
      <alignment horizontal="center" vertical="center"/>
    </xf>
    <xf numFmtId="177" fontId="1" fillId="3" borderId="7" xfId="0" applyNumberFormat="1" applyFont="1" applyFill="1" applyBorder="1" applyAlignment="1">
      <alignment horizontal="right" vertical="center"/>
    </xf>
    <xf numFmtId="177" fontId="1" fillId="3" borderId="8" xfId="0" applyNumberFormat="1" applyFont="1" applyFill="1" applyBorder="1" applyAlignment="1">
      <alignment horizontal="right" vertical="center"/>
    </xf>
    <xf numFmtId="177" fontId="1" fillId="3" borderId="28" xfId="0" applyNumberFormat="1" applyFont="1" applyFill="1" applyBorder="1" applyAlignment="1">
      <alignment horizontal="center" vertical="center"/>
    </xf>
    <xf numFmtId="177" fontId="1" fillId="3" borderId="8" xfId="0" applyNumberFormat="1" applyFont="1" applyFill="1" applyBorder="1" applyAlignment="1">
      <alignment horizontal="center" vertical="center"/>
    </xf>
    <xf numFmtId="177" fontId="1" fillId="2" borderId="8" xfId="0" applyNumberFormat="1" applyFont="1" applyFill="1" applyBorder="1" applyAlignment="1">
      <alignment horizontal="right" vertical="center"/>
    </xf>
    <xf numFmtId="177" fontId="1" fillId="3" borderId="24" xfId="0" applyNumberFormat="1" applyFont="1" applyFill="1" applyBorder="1" applyAlignment="1">
      <alignment horizontal="center" vertical="center"/>
    </xf>
    <xf numFmtId="177" fontId="1" fillId="3" borderId="25" xfId="0" applyNumberFormat="1" applyFont="1" applyFill="1" applyBorder="1" applyAlignment="1">
      <alignment horizontal="center" vertical="center"/>
    </xf>
    <xf numFmtId="177" fontId="1" fillId="2" borderId="25" xfId="0" applyNumberFormat="1" applyFont="1" applyFill="1" applyBorder="1" applyAlignment="1">
      <alignment horizontal="right" vertical="center"/>
    </xf>
    <xf numFmtId="178" fontId="1" fillId="3" borderId="28" xfId="0" applyNumberFormat="1" applyFont="1" applyFill="1" applyBorder="1" applyAlignment="1">
      <alignment horizontal="center" vertical="center"/>
    </xf>
    <xf numFmtId="178" fontId="1" fillId="3" borderId="8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177" fontId="1" fillId="2" borderId="5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177" fontId="1" fillId="3" borderId="1" xfId="0" applyNumberFormat="1" applyFont="1" applyFill="1" applyBorder="1" applyAlignment="1">
      <alignment horizontal="right" vertical="center"/>
    </xf>
    <xf numFmtId="177" fontId="1" fillId="3" borderId="2" xfId="0" applyNumberFormat="1" applyFont="1" applyFill="1" applyBorder="1" applyAlignment="1">
      <alignment horizontal="right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center" vertical="center" shrinkToFit="1"/>
    </xf>
    <xf numFmtId="0" fontId="1" fillId="2" borderId="32" xfId="0" applyFont="1" applyFill="1" applyBorder="1" applyAlignment="1">
      <alignment horizontal="center" vertical="center" shrinkToFit="1"/>
    </xf>
    <xf numFmtId="0" fontId="1" fillId="2" borderId="26" xfId="0" applyFont="1" applyFill="1" applyBorder="1" applyAlignment="1">
      <alignment horizontal="center" vertical="center" shrinkToFit="1"/>
    </xf>
    <xf numFmtId="0" fontId="1" fillId="2" borderId="27" xfId="0" applyFont="1" applyFill="1" applyBorder="1" applyAlignment="1">
      <alignment horizontal="center" vertical="center" shrinkToFit="1"/>
    </xf>
    <xf numFmtId="180" fontId="1" fillId="3" borderId="24" xfId="0" applyNumberFormat="1" applyFont="1" applyFill="1" applyBorder="1" applyAlignment="1">
      <alignment horizontal="right" vertical="center"/>
    </xf>
    <xf numFmtId="180" fontId="1" fillId="3" borderId="25" xfId="0" applyNumberFormat="1" applyFont="1" applyFill="1" applyBorder="1" applyAlignment="1">
      <alignment horizontal="right" vertical="center"/>
    </xf>
    <xf numFmtId="177" fontId="1" fillId="3" borderId="7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77" fontId="1" fillId="2" borderId="11" xfId="0" applyNumberFormat="1" applyFont="1" applyFill="1" applyBorder="1" applyAlignment="1">
      <alignment horizontal="right" vertical="center" shrinkToFit="1"/>
    </xf>
    <xf numFmtId="177" fontId="1" fillId="3" borderId="4" xfId="0" applyNumberFormat="1" applyFont="1" applyFill="1" applyBorder="1" applyAlignment="1">
      <alignment horizontal="center" vertical="center"/>
    </xf>
    <xf numFmtId="177" fontId="1" fillId="3" borderId="5" xfId="0" applyNumberFormat="1" applyFont="1" applyFill="1" applyBorder="1" applyAlignment="1">
      <alignment horizontal="center" vertical="center"/>
    </xf>
    <xf numFmtId="176" fontId="6" fillId="3" borderId="8" xfId="0" applyNumberFormat="1" applyFont="1" applyFill="1" applyBorder="1" applyAlignment="1">
      <alignment horizontal="right" vertical="center"/>
    </xf>
    <xf numFmtId="176" fontId="1" fillId="2" borderId="8" xfId="0" applyNumberFormat="1" applyFont="1" applyFill="1" applyBorder="1" applyAlignment="1">
      <alignment horizontal="right" vertical="center"/>
    </xf>
    <xf numFmtId="0" fontId="1" fillId="3" borderId="33" xfId="0" applyFont="1" applyFill="1" applyBorder="1" applyAlignment="1">
      <alignment horizontal="left" vertical="center" shrinkToFit="1"/>
    </xf>
    <xf numFmtId="0" fontId="1" fillId="3" borderId="21" xfId="0" applyFont="1" applyFill="1" applyBorder="1" applyAlignment="1">
      <alignment horizontal="left" vertical="center" shrinkToFit="1"/>
    </xf>
    <xf numFmtId="0" fontId="1" fillId="3" borderId="22" xfId="0" applyFont="1" applyFill="1" applyBorder="1" applyAlignment="1">
      <alignment horizontal="left" vertical="center" shrinkToFit="1"/>
    </xf>
    <xf numFmtId="177" fontId="1" fillId="3" borderId="20" xfId="0" applyNumberFormat="1" applyFont="1" applyFill="1" applyBorder="1" applyAlignment="1">
      <alignment horizontal="center" vertical="center"/>
    </xf>
    <xf numFmtId="177" fontId="1" fillId="3" borderId="21" xfId="0" applyNumberFormat="1" applyFont="1" applyFill="1" applyBorder="1" applyAlignment="1">
      <alignment horizontal="center" vertical="center"/>
    </xf>
    <xf numFmtId="177" fontId="1" fillId="2" borderId="21" xfId="0" applyNumberFormat="1" applyFont="1" applyFill="1" applyBorder="1" applyAlignment="1">
      <alignment horizontal="right" vertical="center"/>
    </xf>
    <xf numFmtId="0" fontId="1" fillId="3" borderId="24" xfId="0" applyFont="1" applyFill="1" applyBorder="1" applyAlignment="1">
      <alignment horizontal="left" vertical="center" shrinkToFit="1"/>
    </xf>
    <xf numFmtId="0" fontId="1" fillId="3" borderId="25" xfId="0" applyFont="1" applyFill="1" applyBorder="1" applyAlignment="1">
      <alignment horizontal="left" vertical="center" shrinkToFit="1"/>
    </xf>
    <xf numFmtId="0" fontId="1" fillId="3" borderId="32" xfId="0" applyFont="1" applyFill="1" applyBorder="1" applyAlignment="1">
      <alignment horizontal="left" vertical="center" shrinkToFi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76" fontId="1" fillId="2" borderId="21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176" fontId="1" fillId="2" borderId="8" xfId="0" applyNumberFormat="1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176" fontId="1" fillId="2" borderId="11" xfId="0" applyNumberFormat="1" applyFont="1" applyFill="1" applyBorder="1" applyAlignment="1">
      <alignment horizontal="right" vertical="center" shrinkToFit="1"/>
    </xf>
    <xf numFmtId="0" fontId="1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42334</xdr:colOff>
      <xdr:row>1</xdr:row>
      <xdr:rowOff>126999</xdr:rowOff>
    </xdr:from>
    <xdr:to>
      <xdr:col>13</xdr:col>
      <xdr:colOff>52917</xdr:colOff>
      <xdr:row>3</xdr:row>
      <xdr:rowOff>84666</xdr:rowOff>
    </xdr:to>
    <xdr:sp macro="" textlink="">
      <xdr:nvSpPr>
        <xdr:cNvPr id="2" name="テキスト ボックス 1"/>
        <xdr:cNvSpPr txBox="1"/>
      </xdr:nvSpPr>
      <xdr:spPr>
        <a:xfrm>
          <a:off x="851959" y="298449"/>
          <a:ext cx="2629958" cy="452967"/>
        </a:xfrm>
        <a:prstGeom prst="rect">
          <a:avLst/>
        </a:prstGeom>
        <a:solidFill>
          <a:srgbClr val="FFFF99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黄色のセルに数値を入力してください。</a:t>
          </a:r>
        </a:p>
      </xdr:txBody>
    </xdr:sp>
    <xdr:clientData fPrintsWithSheet="0"/>
  </xdr:twoCellAnchor>
  <xdr:twoCellAnchor>
    <xdr:from>
      <xdr:col>26</xdr:col>
      <xdr:colOff>232833</xdr:colOff>
      <xdr:row>27</xdr:row>
      <xdr:rowOff>137584</xdr:rowOff>
    </xdr:from>
    <xdr:to>
      <xdr:col>45</xdr:col>
      <xdr:colOff>74083</xdr:colOff>
      <xdr:row>30</xdr:row>
      <xdr:rowOff>95250</xdr:rowOff>
    </xdr:to>
    <xdr:sp macro="" textlink="">
      <xdr:nvSpPr>
        <xdr:cNvPr id="3" name="テキスト ボックス 2"/>
        <xdr:cNvSpPr txBox="1"/>
      </xdr:nvSpPr>
      <xdr:spPr>
        <a:xfrm>
          <a:off x="6757458" y="6747934"/>
          <a:ext cx="4365625" cy="548216"/>
        </a:xfrm>
        <a:prstGeom prst="rect">
          <a:avLst/>
        </a:prstGeom>
        <a:solidFill>
          <a:srgbClr val="FFFF99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透水性舗装、その他の施設を使用する場合、施設名、規格、能力を空白のセルに追加入力してください。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2"/>
  <sheetViews>
    <sheetView tabSelected="1" topLeftCell="E1" zoomScaleNormal="100" zoomScaleSheetLayoutView="80" workbookViewId="0">
      <selection activeCell="M15" sqref="M15:O15"/>
    </sheetView>
  </sheetViews>
  <sheetFormatPr defaultRowHeight="13.5" x14ac:dyDescent="0.15"/>
  <cols>
    <col min="1" max="1" width="9" style="2"/>
    <col min="2" max="2" width="1.625" style="2" customWidth="1"/>
    <col min="3" max="52" width="3.125" style="2" customWidth="1"/>
    <col min="53" max="53" width="1.625" style="2" customWidth="1"/>
    <col min="54" max="54" width="2.5" style="2" customWidth="1"/>
    <col min="55" max="16384" width="9" style="2"/>
  </cols>
  <sheetData>
    <row r="1" spans="1:5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20.100000000000001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67" t="s">
        <v>0</v>
      </c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9"/>
      <c r="AL2" s="3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20.100000000000001" customHeight="1" x14ac:dyDescent="0.15">
      <c r="A3" s="1"/>
      <c r="B3" s="1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70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2"/>
      <c r="AL3" s="3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1"/>
      <c r="BB3" s="1"/>
      <c r="BC3" s="1"/>
    </row>
    <row r="4" spans="1:55" ht="20.100000000000001" customHeight="1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20.100000000000001" customHeight="1" thickBot="1" x14ac:dyDescent="0.2">
      <c r="A5" s="1"/>
      <c r="B5" s="1"/>
      <c r="C5" s="5" t="s">
        <v>1</v>
      </c>
      <c r="D5" s="6"/>
      <c r="E5" s="6"/>
      <c r="F5" s="6"/>
      <c r="G5" s="6"/>
      <c r="H5" s="6"/>
      <c r="I5" s="6"/>
      <c r="J5" s="7"/>
      <c r="K5" s="8" t="s">
        <v>2</v>
      </c>
      <c r="L5" s="73"/>
      <c r="M5" s="73"/>
      <c r="N5" s="73"/>
      <c r="O5" s="73"/>
      <c r="P5" s="73"/>
      <c r="Q5" s="9" t="s">
        <v>3</v>
      </c>
      <c r="R5" s="10"/>
      <c r="S5" s="1"/>
      <c r="T5" s="1"/>
      <c r="U5" s="1"/>
      <c r="V5" s="1"/>
      <c r="W5" s="1"/>
      <c r="X5" s="1"/>
      <c r="Y5" s="1"/>
      <c r="Z5" s="1"/>
      <c r="AA5" s="1"/>
      <c r="AB5" s="1" t="s">
        <v>4</v>
      </c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ht="20.100000000000001" customHeight="1" thickBo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1" t="s">
        <v>5</v>
      </c>
      <c r="AC6" s="12"/>
      <c r="AD6" s="12"/>
      <c r="AE6" s="12"/>
      <c r="AF6" s="12"/>
      <c r="AG6" s="12"/>
      <c r="AH6" s="12"/>
      <c r="AI6" s="12"/>
      <c r="AJ6" s="12"/>
      <c r="AK6" s="8" t="s">
        <v>6</v>
      </c>
      <c r="AL6" s="73"/>
      <c r="AM6" s="73"/>
      <c r="AN6" s="73"/>
      <c r="AO6" s="73"/>
      <c r="AP6" s="13" t="s">
        <v>7</v>
      </c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ht="20.100000000000001" customHeight="1" x14ac:dyDescent="0.15">
      <c r="A7" s="1"/>
      <c r="B7" s="1"/>
      <c r="C7" s="74" t="s">
        <v>8</v>
      </c>
      <c r="D7" s="75"/>
      <c r="E7" s="75"/>
      <c r="F7" s="75"/>
      <c r="G7" s="75"/>
      <c r="H7" s="75"/>
      <c r="I7" s="75"/>
      <c r="J7" s="76"/>
      <c r="K7" s="14"/>
      <c r="L7" s="80">
        <v>500</v>
      </c>
      <c r="M7" s="80"/>
      <c r="N7" s="80"/>
      <c r="O7" s="82" t="s">
        <v>9</v>
      </c>
      <c r="P7" s="82"/>
      <c r="Q7" s="82"/>
      <c r="R7" s="15"/>
      <c r="S7" s="14"/>
      <c r="T7" s="80">
        <v>500</v>
      </c>
      <c r="U7" s="80"/>
      <c r="V7" s="80"/>
      <c r="W7" s="82" t="s">
        <v>10</v>
      </c>
      <c r="X7" s="82"/>
      <c r="Y7" s="82"/>
      <c r="Z7" s="1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ht="20.100000000000001" customHeight="1" thickBot="1" x14ac:dyDescent="0.2">
      <c r="A8" s="1"/>
      <c r="B8" s="1"/>
      <c r="C8" s="77"/>
      <c r="D8" s="78"/>
      <c r="E8" s="78"/>
      <c r="F8" s="78"/>
      <c r="G8" s="78"/>
      <c r="H8" s="78"/>
      <c r="I8" s="78"/>
      <c r="J8" s="79"/>
      <c r="K8" s="16"/>
      <c r="L8" s="81"/>
      <c r="M8" s="81"/>
      <c r="N8" s="81"/>
      <c r="O8" s="83"/>
      <c r="P8" s="83"/>
      <c r="Q8" s="83"/>
      <c r="R8" s="17"/>
      <c r="S8" s="16"/>
      <c r="T8" s="81"/>
      <c r="U8" s="81"/>
      <c r="V8" s="81"/>
      <c r="W8" s="83"/>
      <c r="X8" s="83"/>
      <c r="Y8" s="83"/>
      <c r="Z8" s="17"/>
      <c r="AA8" s="1"/>
      <c r="AB8" s="84" t="s">
        <v>11</v>
      </c>
      <c r="AC8" s="85"/>
      <c r="AD8" s="85"/>
      <c r="AE8" s="85"/>
      <c r="AF8" s="85"/>
      <c r="AG8" s="85"/>
      <c r="AH8" s="85"/>
      <c r="AI8" s="85"/>
      <c r="AJ8" s="86"/>
      <c r="AK8" s="84" t="s">
        <v>12</v>
      </c>
      <c r="AL8" s="85"/>
      <c r="AM8" s="85"/>
      <c r="AN8" s="85"/>
      <c r="AO8" s="85"/>
      <c r="AP8" s="86"/>
      <c r="AQ8" s="87" t="s">
        <v>13</v>
      </c>
      <c r="AR8" s="88"/>
      <c r="AS8" s="88"/>
      <c r="AT8" s="88"/>
      <c r="AU8" s="89"/>
      <c r="AV8" s="87" t="s">
        <v>14</v>
      </c>
      <c r="AW8" s="88"/>
      <c r="AX8" s="88"/>
      <c r="AY8" s="88"/>
      <c r="AZ8" s="89"/>
      <c r="BA8" s="1"/>
      <c r="BB8" s="1"/>
      <c r="BC8" s="1"/>
    </row>
    <row r="9" spans="1:55" ht="20.100000000000001" customHeight="1" x14ac:dyDescent="0.15">
      <c r="A9" s="1"/>
      <c r="B9" s="1"/>
      <c r="C9" s="84" t="s">
        <v>15</v>
      </c>
      <c r="D9" s="85"/>
      <c r="E9" s="85"/>
      <c r="F9" s="85"/>
      <c r="G9" s="85"/>
      <c r="H9" s="85"/>
      <c r="I9" s="85"/>
      <c r="J9" s="86"/>
      <c r="K9" s="90"/>
      <c r="L9" s="92">
        <v>0.06</v>
      </c>
      <c r="M9" s="92"/>
      <c r="N9" s="92"/>
      <c r="O9" s="94" t="s">
        <v>16</v>
      </c>
      <c r="P9" s="94"/>
      <c r="Q9" s="94"/>
      <c r="R9" s="96"/>
      <c r="S9" s="90"/>
      <c r="T9" s="92">
        <v>0.03</v>
      </c>
      <c r="U9" s="92"/>
      <c r="V9" s="92"/>
      <c r="W9" s="94" t="s">
        <v>16</v>
      </c>
      <c r="X9" s="94"/>
      <c r="Y9" s="94"/>
      <c r="Z9" s="96"/>
      <c r="AA9" s="1"/>
      <c r="AB9" s="18" t="s">
        <v>17</v>
      </c>
      <c r="AC9" s="1"/>
      <c r="AD9" s="1"/>
      <c r="AE9" s="1"/>
      <c r="AF9" s="1"/>
      <c r="AG9" s="19"/>
      <c r="AH9" s="20"/>
      <c r="AI9" s="20"/>
      <c r="AJ9" s="20"/>
      <c r="AK9" s="99"/>
      <c r="AL9" s="100"/>
      <c r="AM9" s="100"/>
      <c r="AN9" s="21" t="s">
        <v>18</v>
      </c>
      <c r="AO9" s="22"/>
      <c r="AP9" s="22"/>
      <c r="AQ9" s="104"/>
      <c r="AR9" s="105"/>
      <c r="AS9" s="105"/>
      <c r="AT9" s="23"/>
      <c r="AU9" s="24" t="s">
        <v>19</v>
      </c>
      <c r="AV9" s="25"/>
      <c r="AW9" s="106">
        <f>ROUND(AQ9*AK9,2)</f>
        <v>0</v>
      </c>
      <c r="AX9" s="106"/>
      <c r="AY9" s="106"/>
      <c r="AZ9" s="26" t="s">
        <v>20</v>
      </c>
      <c r="BA9" s="1"/>
      <c r="BB9" s="1"/>
      <c r="BC9" s="1"/>
    </row>
    <row r="10" spans="1:55" ht="20.100000000000001" customHeight="1" x14ac:dyDescent="0.15">
      <c r="A10" s="1"/>
      <c r="B10" s="1"/>
      <c r="C10" s="84" t="s">
        <v>21</v>
      </c>
      <c r="D10" s="85"/>
      <c r="E10" s="85"/>
      <c r="F10" s="85"/>
      <c r="G10" s="85"/>
      <c r="H10" s="85"/>
      <c r="I10" s="85"/>
      <c r="J10" s="86"/>
      <c r="K10" s="91"/>
      <c r="L10" s="93"/>
      <c r="M10" s="93"/>
      <c r="N10" s="93"/>
      <c r="O10" s="95"/>
      <c r="P10" s="95"/>
      <c r="Q10" s="95"/>
      <c r="R10" s="97"/>
      <c r="S10" s="91"/>
      <c r="T10" s="93"/>
      <c r="U10" s="93"/>
      <c r="V10" s="93"/>
      <c r="W10" s="95"/>
      <c r="X10" s="95"/>
      <c r="Y10" s="95"/>
      <c r="Z10" s="97"/>
      <c r="AA10" s="1"/>
      <c r="AB10" s="18"/>
      <c r="AC10" s="1"/>
      <c r="AD10" s="1"/>
      <c r="AE10" s="1"/>
      <c r="AF10" s="1"/>
      <c r="AG10" s="19"/>
      <c r="AH10" s="20"/>
      <c r="AI10" s="20"/>
      <c r="AJ10" s="20"/>
      <c r="AK10" s="99"/>
      <c r="AL10" s="100"/>
      <c r="AM10" s="100"/>
      <c r="AN10" s="21" t="s">
        <v>22</v>
      </c>
      <c r="AO10" s="22"/>
      <c r="AP10" s="22"/>
      <c r="AQ10" s="101"/>
      <c r="AR10" s="102"/>
      <c r="AS10" s="102"/>
      <c r="AT10" s="21"/>
      <c r="AU10" s="27" t="s">
        <v>19</v>
      </c>
      <c r="AV10" s="28"/>
      <c r="AW10" s="103">
        <f t="shared" ref="AW10:AW22" si="0">ROUND(AQ10*AK10,2)</f>
        <v>0</v>
      </c>
      <c r="AX10" s="103"/>
      <c r="AY10" s="103"/>
      <c r="AZ10" s="29" t="s">
        <v>7</v>
      </c>
      <c r="BA10" s="1"/>
      <c r="BB10" s="1"/>
      <c r="BC10" s="1"/>
    </row>
    <row r="11" spans="1:55" ht="20.100000000000001" customHeight="1" x14ac:dyDescent="0.15">
      <c r="A11" s="1"/>
      <c r="B11" s="1"/>
      <c r="C11" s="84" t="s">
        <v>23</v>
      </c>
      <c r="D11" s="85"/>
      <c r="E11" s="85"/>
      <c r="F11" s="85"/>
      <c r="G11" s="85"/>
      <c r="H11" s="85"/>
      <c r="I11" s="85"/>
      <c r="J11" s="86"/>
      <c r="K11" s="6"/>
      <c r="L11" s="98" t="s">
        <v>24</v>
      </c>
      <c r="M11" s="98"/>
      <c r="N11" s="98"/>
      <c r="O11" s="30" t="s">
        <v>16</v>
      </c>
      <c r="P11" s="30"/>
      <c r="Q11" s="30"/>
      <c r="R11" s="31"/>
      <c r="S11" s="6"/>
      <c r="T11" s="98" t="s">
        <v>24</v>
      </c>
      <c r="U11" s="98"/>
      <c r="V11" s="98"/>
      <c r="W11" s="30" t="s">
        <v>16</v>
      </c>
      <c r="X11" s="30"/>
      <c r="Y11" s="30"/>
      <c r="Z11" s="31"/>
      <c r="AA11" s="1"/>
      <c r="AB11" s="16"/>
      <c r="AC11" s="32"/>
      <c r="AD11" s="32"/>
      <c r="AE11" s="32"/>
      <c r="AF11" s="32"/>
      <c r="AG11" s="19"/>
      <c r="AH11" s="20"/>
      <c r="AI11" s="20"/>
      <c r="AJ11" s="20"/>
      <c r="AK11" s="99"/>
      <c r="AL11" s="100"/>
      <c r="AM11" s="100"/>
      <c r="AN11" s="21" t="s">
        <v>18</v>
      </c>
      <c r="AO11" s="22"/>
      <c r="AP11" s="22"/>
      <c r="AQ11" s="101"/>
      <c r="AR11" s="102"/>
      <c r="AS11" s="102"/>
      <c r="AT11" s="21"/>
      <c r="AU11" s="27" t="s">
        <v>19</v>
      </c>
      <c r="AV11" s="28"/>
      <c r="AW11" s="103">
        <f t="shared" si="0"/>
        <v>0</v>
      </c>
      <c r="AX11" s="103"/>
      <c r="AY11" s="103"/>
      <c r="AZ11" s="29" t="s">
        <v>25</v>
      </c>
      <c r="BA11" s="1"/>
      <c r="BB11" s="1"/>
      <c r="BC11" s="1"/>
    </row>
    <row r="12" spans="1:55" ht="20.100000000000001" customHeight="1" x14ac:dyDescent="0.15">
      <c r="A12" s="1"/>
      <c r="B12" s="1"/>
      <c r="C12" s="109" t="s">
        <v>26</v>
      </c>
      <c r="D12" s="110"/>
      <c r="E12" s="110"/>
      <c r="F12" s="110"/>
      <c r="G12" s="110"/>
      <c r="H12" s="110"/>
      <c r="I12" s="110"/>
      <c r="J12" s="111"/>
      <c r="K12" s="33"/>
      <c r="L12" s="115">
        <v>0.05</v>
      </c>
      <c r="M12" s="115"/>
      <c r="N12" s="115"/>
      <c r="O12" s="94" t="s">
        <v>16</v>
      </c>
      <c r="P12" s="94"/>
      <c r="Q12" s="94"/>
      <c r="R12" s="34"/>
      <c r="S12" s="33"/>
      <c r="T12" s="115" t="s">
        <v>24</v>
      </c>
      <c r="U12" s="115"/>
      <c r="V12" s="115"/>
      <c r="W12" s="94" t="s">
        <v>16</v>
      </c>
      <c r="X12" s="94"/>
      <c r="Y12" s="94"/>
      <c r="Z12" s="35"/>
      <c r="AA12" s="1"/>
      <c r="AB12" s="18" t="s">
        <v>27</v>
      </c>
      <c r="AC12" s="1"/>
      <c r="AD12" s="1"/>
      <c r="AE12" s="1"/>
      <c r="AF12" s="1"/>
      <c r="AG12" s="19"/>
      <c r="AH12" s="20"/>
      <c r="AI12" s="20"/>
      <c r="AJ12" s="20"/>
      <c r="AK12" s="99"/>
      <c r="AL12" s="100"/>
      <c r="AM12" s="100"/>
      <c r="AN12" s="21" t="s">
        <v>28</v>
      </c>
      <c r="AO12" s="22"/>
      <c r="AP12" s="22"/>
      <c r="AQ12" s="107"/>
      <c r="AR12" s="108"/>
      <c r="AS12" s="108"/>
      <c r="AT12" s="21"/>
      <c r="AU12" s="27" t="s">
        <v>29</v>
      </c>
      <c r="AV12" s="28"/>
      <c r="AW12" s="103">
        <f t="shared" si="0"/>
        <v>0</v>
      </c>
      <c r="AX12" s="103"/>
      <c r="AY12" s="103"/>
      <c r="AZ12" s="29" t="s">
        <v>25</v>
      </c>
      <c r="BA12" s="1"/>
      <c r="BB12" s="1"/>
      <c r="BC12" s="1"/>
    </row>
    <row r="13" spans="1:55" ht="20.100000000000001" customHeight="1" x14ac:dyDescent="0.15">
      <c r="A13" s="1"/>
      <c r="B13" s="1"/>
      <c r="C13" s="112"/>
      <c r="D13" s="113"/>
      <c r="E13" s="113"/>
      <c r="F13" s="113"/>
      <c r="G13" s="113"/>
      <c r="H13" s="113"/>
      <c r="I13" s="113"/>
      <c r="J13" s="114"/>
      <c r="K13" s="16"/>
      <c r="L13" s="116"/>
      <c r="M13" s="116"/>
      <c r="N13" s="116"/>
      <c r="O13" s="95"/>
      <c r="P13" s="95"/>
      <c r="Q13" s="95"/>
      <c r="R13" s="32"/>
      <c r="S13" s="16"/>
      <c r="T13" s="116"/>
      <c r="U13" s="116"/>
      <c r="V13" s="116"/>
      <c r="W13" s="95"/>
      <c r="X13" s="95"/>
      <c r="Y13" s="95"/>
      <c r="Z13" s="36"/>
      <c r="AA13" s="1"/>
      <c r="AB13" s="18"/>
      <c r="AC13" s="1"/>
      <c r="AD13" s="1"/>
      <c r="AE13" s="1"/>
      <c r="AF13" s="1"/>
      <c r="AG13" s="19"/>
      <c r="AH13" s="20"/>
      <c r="AI13" s="20"/>
      <c r="AJ13" s="20"/>
      <c r="AK13" s="99"/>
      <c r="AL13" s="100"/>
      <c r="AM13" s="100"/>
      <c r="AN13" s="21" t="s">
        <v>28</v>
      </c>
      <c r="AO13" s="22"/>
      <c r="AP13" s="22"/>
      <c r="AQ13" s="107"/>
      <c r="AR13" s="108"/>
      <c r="AS13" s="108"/>
      <c r="AT13" s="21"/>
      <c r="AU13" s="27" t="s">
        <v>29</v>
      </c>
      <c r="AV13" s="28"/>
      <c r="AW13" s="103">
        <f t="shared" si="0"/>
        <v>0</v>
      </c>
      <c r="AX13" s="103"/>
      <c r="AY13" s="103"/>
      <c r="AZ13" s="29" t="s">
        <v>25</v>
      </c>
      <c r="BA13" s="1"/>
      <c r="BB13" s="1"/>
      <c r="BC13" s="1"/>
    </row>
    <row r="14" spans="1:55" ht="20.100000000000001" customHeight="1" thickBo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6"/>
      <c r="AC14" s="32"/>
      <c r="AD14" s="32"/>
      <c r="AE14" s="32"/>
      <c r="AF14" s="32"/>
      <c r="AG14" s="19"/>
      <c r="AH14" s="20"/>
      <c r="AI14" s="20"/>
      <c r="AJ14" s="20"/>
      <c r="AK14" s="99"/>
      <c r="AL14" s="100"/>
      <c r="AM14" s="100"/>
      <c r="AN14" s="21" t="s">
        <v>28</v>
      </c>
      <c r="AO14" s="22"/>
      <c r="AP14" s="22"/>
      <c r="AQ14" s="107"/>
      <c r="AR14" s="108"/>
      <c r="AS14" s="108"/>
      <c r="AT14" s="21"/>
      <c r="AU14" s="27" t="s">
        <v>29</v>
      </c>
      <c r="AV14" s="28"/>
      <c r="AW14" s="103">
        <f t="shared" si="0"/>
        <v>0</v>
      </c>
      <c r="AX14" s="103"/>
      <c r="AY14" s="103"/>
      <c r="AZ14" s="29" t="s">
        <v>25</v>
      </c>
      <c r="BA14" s="1"/>
      <c r="BB14" s="1"/>
      <c r="BC14" s="1"/>
    </row>
    <row r="15" spans="1:55" ht="20.100000000000001" customHeight="1" thickBot="1" x14ac:dyDescent="0.2">
      <c r="A15" s="1"/>
      <c r="B15" s="1"/>
      <c r="C15" s="5" t="s">
        <v>30</v>
      </c>
      <c r="D15" s="6"/>
      <c r="E15" s="6"/>
      <c r="F15" s="6"/>
      <c r="G15" s="6"/>
      <c r="H15" s="6"/>
      <c r="I15" s="6"/>
      <c r="J15" s="12"/>
      <c r="K15" s="8" t="s">
        <v>31</v>
      </c>
      <c r="L15" s="37"/>
      <c r="M15" s="118"/>
      <c r="N15" s="119"/>
      <c r="O15" s="120"/>
      <c r="P15" s="121" t="s">
        <v>32</v>
      </c>
      <c r="Q15" s="121"/>
      <c r="R15" s="122"/>
      <c r="S15" s="1" t="s">
        <v>33</v>
      </c>
      <c r="T15" s="38"/>
      <c r="U15" s="38"/>
      <c r="V15" s="1"/>
      <c r="W15" s="1"/>
      <c r="X15" s="1"/>
      <c r="Y15" s="1"/>
      <c r="Z15" s="1"/>
      <c r="AA15" s="1"/>
      <c r="AB15" s="18" t="s">
        <v>34</v>
      </c>
      <c r="AC15" s="1"/>
      <c r="AD15" s="1"/>
      <c r="AE15" s="1"/>
      <c r="AF15" s="1"/>
      <c r="AG15" s="19"/>
      <c r="AH15" s="20"/>
      <c r="AI15" s="20"/>
      <c r="AJ15" s="20"/>
      <c r="AK15" s="99"/>
      <c r="AL15" s="100"/>
      <c r="AM15" s="100"/>
      <c r="AN15" s="21" t="s">
        <v>28</v>
      </c>
      <c r="AO15" s="22"/>
      <c r="AP15" s="22"/>
      <c r="AQ15" s="107"/>
      <c r="AR15" s="108"/>
      <c r="AS15" s="108"/>
      <c r="AT15" s="21"/>
      <c r="AU15" s="27" t="s">
        <v>29</v>
      </c>
      <c r="AV15" s="28"/>
      <c r="AW15" s="103">
        <f t="shared" si="0"/>
        <v>0</v>
      </c>
      <c r="AX15" s="103"/>
      <c r="AY15" s="103"/>
      <c r="AZ15" s="29" t="s">
        <v>25</v>
      </c>
      <c r="BA15" s="1"/>
      <c r="BB15" s="1"/>
      <c r="BC15" s="1"/>
    </row>
    <row r="16" spans="1:55" ht="20.100000000000001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6"/>
      <c r="AC16" s="32"/>
      <c r="AD16" s="32"/>
      <c r="AE16" s="32"/>
      <c r="AF16" s="32"/>
      <c r="AG16" s="19"/>
      <c r="AH16" s="20"/>
      <c r="AI16" s="20"/>
      <c r="AJ16" s="20"/>
      <c r="AK16" s="99"/>
      <c r="AL16" s="100"/>
      <c r="AM16" s="100"/>
      <c r="AN16" s="21" t="s">
        <v>28</v>
      </c>
      <c r="AO16" s="22"/>
      <c r="AP16" s="22"/>
      <c r="AQ16" s="107"/>
      <c r="AR16" s="108"/>
      <c r="AS16" s="108"/>
      <c r="AT16" s="21"/>
      <c r="AU16" s="27" t="s">
        <v>29</v>
      </c>
      <c r="AV16" s="28"/>
      <c r="AW16" s="103">
        <f t="shared" si="0"/>
        <v>0</v>
      </c>
      <c r="AX16" s="103"/>
      <c r="AY16" s="103"/>
      <c r="AZ16" s="29" t="s">
        <v>25</v>
      </c>
      <c r="BA16" s="1"/>
      <c r="BB16" s="1"/>
      <c r="BC16" s="1"/>
    </row>
    <row r="17" spans="1:55" ht="20.100000000000001" customHeight="1" thickBot="1" x14ac:dyDescent="0.2">
      <c r="A17" s="1"/>
      <c r="B17" s="1"/>
      <c r="C17" s="1" t="s">
        <v>35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8" t="s">
        <v>36</v>
      </c>
      <c r="AC17" s="1"/>
      <c r="AD17" s="1"/>
      <c r="AE17" s="1"/>
      <c r="AF17" s="1"/>
      <c r="AG17" s="19"/>
      <c r="AH17" s="20"/>
      <c r="AI17" s="20"/>
      <c r="AJ17" s="20"/>
      <c r="AK17" s="99"/>
      <c r="AL17" s="100"/>
      <c r="AM17" s="100"/>
      <c r="AN17" s="21" t="s">
        <v>37</v>
      </c>
      <c r="AO17" s="22"/>
      <c r="AP17" s="22"/>
      <c r="AQ17" s="101"/>
      <c r="AR17" s="102"/>
      <c r="AS17" s="102"/>
      <c r="AT17" s="21"/>
      <c r="AU17" s="27" t="s">
        <v>19</v>
      </c>
      <c r="AV17" s="28"/>
      <c r="AW17" s="103">
        <f t="shared" si="0"/>
        <v>0</v>
      </c>
      <c r="AX17" s="103"/>
      <c r="AY17" s="103"/>
      <c r="AZ17" s="29" t="s">
        <v>25</v>
      </c>
      <c r="BA17" s="1"/>
      <c r="BB17" s="1"/>
      <c r="BC17" s="1"/>
    </row>
    <row r="18" spans="1:55" ht="20.100000000000001" customHeight="1" thickBot="1" x14ac:dyDescent="0.2">
      <c r="A18" s="1"/>
      <c r="B18" s="1"/>
      <c r="C18" s="5" t="s">
        <v>38</v>
      </c>
      <c r="D18" s="6"/>
      <c r="E18" s="6"/>
      <c r="F18" s="6"/>
      <c r="G18" s="6"/>
      <c r="H18" s="6"/>
      <c r="I18" s="6"/>
      <c r="J18" s="6"/>
      <c r="K18" s="6"/>
      <c r="L18" s="6"/>
      <c r="M18" s="31"/>
      <c r="N18" s="5" t="s">
        <v>39</v>
      </c>
      <c r="O18" s="6"/>
      <c r="P18" s="6"/>
      <c r="Q18" s="6"/>
      <c r="R18" s="6"/>
      <c r="S18" s="6"/>
      <c r="T18" s="7"/>
      <c r="U18" s="8" t="s">
        <v>40</v>
      </c>
      <c r="V18" s="117">
        <f>ROUND(M15*L5,2)</f>
        <v>0</v>
      </c>
      <c r="W18" s="117"/>
      <c r="X18" s="117"/>
      <c r="Y18" s="39"/>
      <c r="Z18" s="40" t="s">
        <v>25</v>
      </c>
      <c r="AA18" s="1"/>
      <c r="AB18" s="16"/>
      <c r="AC18" s="32"/>
      <c r="AD18" s="32"/>
      <c r="AE18" s="32"/>
      <c r="AF18" s="32"/>
      <c r="AG18" s="19"/>
      <c r="AH18" s="20"/>
      <c r="AI18" s="20"/>
      <c r="AJ18" s="20"/>
      <c r="AK18" s="99"/>
      <c r="AL18" s="100"/>
      <c r="AM18" s="100"/>
      <c r="AN18" s="21" t="s">
        <v>37</v>
      </c>
      <c r="AO18" s="22"/>
      <c r="AP18" s="22"/>
      <c r="AQ18" s="101"/>
      <c r="AR18" s="102"/>
      <c r="AS18" s="102"/>
      <c r="AT18" s="21"/>
      <c r="AU18" s="27" t="s">
        <v>19</v>
      </c>
      <c r="AV18" s="28"/>
      <c r="AW18" s="103">
        <f t="shared" si="0"/>
        <v>0</v>
      </c>
      <c r="AX18" s="103"/>
      <c r="AY18" s="103"/>
      <c r="AZ18" s="29" t="s">
        <v>25</v>
      </c>
      <c r="BA18" s="1"/>
      <c r="BB18" s="1"/>
      <c r="BC18" s="1"/>
    </row>
    <row r="19" spans="1:55" ht="20.100000000000001" customHeight="1" thickBo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6" t="s">
        <v>41</v>
      </c>
      <c r="AC19" s="32"/>
      <c r="AD19" s="32"/>
      <c r="AE19" s="32"/>
      <c r="AF19" s="32"/>
      <c r="AG19" s="41"/>
      <c r="AH19" s="20"/>
      <c r="AI19" s="20"/>
      <c r="AJ19" s="20"/>
      <c r="AK19" s="123"/>
      <c r="AL19" s="124"/>
      <c r="AM19" s="124"/>
      <c r="AN19" s="21" t="s">
        <v>28</v>
      </c>
      <c r="AO19" s="42"/>
      <c r="AP19" s="42"/>
      <c r="AQ19" s="107"/>
      <c r="AR19" s="108"/>
      <c r="AS19" s="108"/>
      <c r="AT19" s="21"/>
      <c r="AU19" s="27" t="s">
        <v>29</v>
      </c>
      <c r="AV19" s="28"/>
      <c r="AW19" s="103">
        <f>ROUND(AQ19*AK19,2)</f>
        <v>0</v>
      </c>
      <c r="AX19" s="103"/>
      <c r="AY19" s="103"/>
      <c r="AZ19" s="29" t="s">
        <v>25</v>
      </c>
      <c r="BA19" s="1"/>
      <c r="BB19" s="1"/>
      <c r="BC19" s="1"/>
    </row>
    <row r="20" spans="1:55" ht="20.100000000000001" customHeight="1" thickBot="1" x14ac:dyDescent="0.2">
      <c r="A20" s="1"/>
      <c r="B20" s="1"/>
      <c r="C20" s="125" t="s">
        <v>42</v>
      </c>
      <c r="D20" s="125"/>
      <c r="E20" s="125"/>
      <c r="F20" s="125"/>
      <c r="G20" s="125"/>
      <c r="H20" s="126" t="s">
        <v>43</v>
      </c>
      <c r="I20" s="127"/>
      <c r="J20" s="127"/>
      <c r="K20" s="127"/>
      <c r="L20" s="127"/>
      <c r="M20" s="128"/>
      <c r="N20" s="129" t="s">
        <v>44</v>
      </c>
      <c r="O20" s="130"/>
      <c r="P20" s="130"/>
      <c r="Q20" s="130"/>
      <c r="R20" s="130"/>
      <c r="S20" s="130"/>
      <c r="T20" s="131"/>
      <c r="U20" s="132" t="s">
        <v>45</v>
      </c>
      <c r="V20" s="130"/>
      <c r="W20" s="130"/>
      <c r="X20" s="130"/>
      <c r="Y20" s="130"/>
      <c r="Z20" s="133"/>
      <c r="AA20" s="1"/>
      <c r="AB20" s="43" t="s">
        <v>46</v>
      </c>
      <c r="AC20" s="44"/>
      <c r="AD20" s="44"/>
      <c r="AE20" s="44"/>
      <c r="AF20" s="44"/>
      <c r="AG20" s="45"/>
      <c r="AH20" s="45"/>
      <c r="AI20" s="45"/>
      <c r="AJ20" s="45"/>
      <c r="AK20" s="134"/>
      <c r="AL20" s="135"/>
      <c r="AM20" s="135"/>
      <c r="AN20" s="23" t="s">
        <v>47</v>
      </c>
      <c r="AO20" s="46"/>
      <c r="AP20" s="46"/>
      <c r="AQ20" s="136"/>
      <c r="AR20" s="102"/>
      <c r="AS20" s="102"/>
      <c r="AT20" s="21"/>
      <c r="AU20" s="27" t="s">
        <v>48</v>
      </c>
      <c r="AV20" s="28"/>
      <c r="AW20" s="103">
        <f t="shared" si="0"/>
        <v>0</v>
      </c>
      <c r="AX20" s="103"/>
      <c r="AY20" s="103"/>
      <c r="AZ20" s="29" t="s">
        <v>25</v>
      </c>
      <c r="BA20" s="1"/>
      <c r="BB20" s="1"/>
      <c r="BC20" s="1"/>
    </row>
    <row r="21" spans="1:55" ht="20.100000000000001" customHeight="1" x14ac:dyDescent="0.15">
      <c r="A21" s="1"/>
      <c r="B21" s="1"/>
      <c r="C21" s="125" t="s">
        <v>49</v>
      </c>
      <c r="D21" s="125"/>
      <c r="E21" s="125"/>
      <c r="F21" s="125"/>
      <c r="G21" s="125"/>
      <c r="H21" s="84">
        <v>0.05</v>
      </c>
      <c r="I21" s="85"/>
      <c r="J21" s="85"/>
      <c r="K21" s="47" t="s">
        <v>47</v>
      </c>
      <c r="L21" s="6"/>
      <c r="M21" s="6"/>
      <c r="N21" s="48"/>
      <c r="O21" s="141"/>
      <c r="P21" s="141"/>
      <c r="Q21" s="141"/>
      <c r="R21" s="141"/>
      <c r="S21" s="21"/>
      <c r="T21" s="49" t="s">
        <v>48</v>
      </c>
      <c r="U21" s="11"/>
      <c r="V21" s="142">
        <f>ROUND(O21*H21,2)</f>
        <v>0</v>
      </c>
      <c r="W21" s="142"/>
      <c r="X21" s="142"/>
      <c r="Y21" s="50"/>
      <c r="Z21" s="51" t="s">
        <v>20</v>
      </c>
      <c r="AA21" s="1"/>
      <c r="AB21" s="149"/>
      <c r="AC21" s="150"/>
      <c r="AD21" s="150"/>
      <c r="AE21" s="150"/>
      <c r="AF21" s="150"/>
      <c r="AG21" s="150"/>
      <c r="AH21" s="150"/>
      <c r="AI21" s="150"/>
      <c r="AJ21" s="151"/>
      <c r="AK21" s="139"/>
      <c r="AL21" s="140"/>
      <c r="AM21" s="140"/>
      <c r="AN21" s="52"/>
      <c r="AO21" s="52"/>
      <c r="AP21" s="52"/>
      <c r="AQ21" s="139"/>
      <c r="AR21" s="140"/>
      <c r="AS21" s="140"/>
      <c r="AT21" s="53"/>
      <c r="AU21" s="53"/>
      <c r="AV21" s="11"/>
      <c r="AW21" s="103">
        <f t="shared" si="0"/>
        <v>0</v>
      </c>
      <c r="AX21" s="103"/>
      <c r="AY21" s="103"/>
      <c r="AZ21" s="29" t="s">
        <v>25</v>
      </c>
      <c r="BA21" s="1"/>
      <c r="BB21" s="1"/>
      <c r="BC21" s="1"/>
    </row>
    <row r="22" spans="1:55" ht="20.100000000000001" customHeight="1" thickBot="1" x14ac:dyDescent="0.2">
      <c r="A22" s="1"/>
      <c r="B22" s="1"/>
      <c r="C22" s="125" t="s">
        <v>50</v>
      </c>
      <c r="D22" s="125"/>
      <c r="E22" s="125"/>
      <c r="F22" s="125"/>
      <c r="G22" s="125"/>
      <c r="H22" s="84">
        <v>0.02</v>
      </c>
      <c r="I22" s="85"/>
      <c r="J22" s="85"/>
      <c r="K22" s="47" t="s">
        <v>47</v>
      </c>
      <c r="L22" s="6"/>
      <c r="M22" s="6"/>
      <c r="N22" s="48"/>
      <c r="O22" s="141"/>
      <c r="P22" s="141"/>
      <c r="Q22" s="141"/>
      <c r="R22" s="141"/>
      <c r="S22" s="21"/>
      <c r="T22" s="49" t="s">
        <v>48</v>
      </c>
      <c r="U22" s="11"/>
      <c r="V22" s="142">
        <f t="shared" ref="V22:V24" si="1">ROUND(O22*H22,2)</f>
        <v>0</v>
      </c>
      <c r="W22" s="142"/>
      <c r="X22" s="142"/>
      <c r="Y22" s="50"/>
      <c r="Z22" s="51" t="s">
        <v>20</v>
      </c>
      <c r="AA22" s="1"/>
      <c r="AB22" s="143"/>
      <c r="AC22" s="144"/>
      <c r="AD22" s="144"/>
      <c r="AE22" s="144"/>
      <c r="AF22" s="144"/>
      <c r="AG22" s="144"/>
      <c r="AH22" s="144"/>
      <c r="AI22" s="144"/>
      <c r="AJ22" s="145"/>
      <c r="AK22" s="146"/>
      <c r="AL22" s="147"/>
      <c r="AM22" s="147"/>
      <c r="AN22" s="54"/>
      <c r="AO22" s="54"/>
      <c r="AP22" s="54"/>
      <c r="AQ22" s="146"/>
      <c r="AR22" s="147"/>
      <c r="AS22" s="147"/>
      <c r="AT22" s="54"/>
      <c r="AU22" s="54"/>
      <c r="AV22" s="55"/>
      <c r="AW22" s="148">
        <f t="shared" si="0"/>
        <v>0</v>
      </c>
      <c r="AX22" s="148"/>
      <c r="AY22" s="148"/>
      <c r="AZ22" s="56" t="s">
        <v>25</v>
      </c>
      <c r="BA22" s="1"/>
      <c r="BB22" s="1"/>
      <c r="BC22" s="1"/>
    </row>
    <row r="23" spans="1:55" ht="20.100000000000001" customHeight="1" thickBot="1" x14ac:dyDescent="0.2">
      <c r="A23" s="1"/>
      <c r="B23" s="1"/>
      <c r="C23" s="84" t="s">
        <v>51</v>
      </c>
      <c r="D23" s="85"/>
      <c r="E23" s="85"/>
      <c r="F23" s="85"/>
      <c r="G23" s="86"/>
      <c r="H23" s="84">
        <v>2E-3</v>
      </c>
      <c r="I23" s="85"/>
      <c r="J23" s="85"/>
      <c r="K23" s="156" t="s">
        <v>52</v>
      </c>
      <c r="L23" s="156"/>
      <c r="M23" s="157"/>
      <c r="N23" s="48"/>
      <c r="O23" s="57"/>
      <c r="P23" s="57"/>
      <c r="Q23" s="57"/>
      <c r="R23" s="57"/>
      <c r="S23" s="30"/>
      <c r="T23" s="49" t="s">
        <v>48</v>
      </c>
      <c r="U23" s="11"/>
      <c r="V23" s="142">
        <f>ROUND(O23*H23,2)</f>
        <v>0</v>
      </c>
      <c r="W23" s="142"/>
      <c r="X23" s="142"/>
      <c r="Y23" s="50"/>
      <c r="Z23" s="51" t="s">
        <v>53</v>
      </c>
      <c r="AA23" s="1"/>
      <c r="AB23" s="91" t="s">
        <v>54</v>
      </c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32"/>
      <c r="AR23" s="32"/>
      <c r="AS23" s="32"/>
      <c r="AT23" s="32"/>
      <c r="AU23" s="32"/>
      <c r="AV23" s="8" t="s">
        <v>55</v>
      </c>
      <c r="AW23" s="138">
        <f>SUM(AW9:AY22)</f>
        <v>0</v>
      </c>
      <c r="AX23" s="138"/>
      <c r="AY23" s="138"/>
      <c r="AZ23" s="58" t="s">
        <v>25</v>
      </c>
      <c r="BA23" s="1"/>
      <c r="BB23" s="1"/>
      <c r="BC23" s="1"/>
    </row>
    <row r="24" spans="1:55" ht="20.100000000000001" customHeight="1" x14ac:dyDescent="0.15">
      <c r="A24" s="1"/>
      <c r="B24" s="1"/>
      <c r="C24" s="125" t="s">
        <v>56</v>
      </c>
      <c r="D24" s="125"/>
      <c r="E24" s="125"/>
      <c r="F24" s="125"/>
      <c r="G24" s="125"/>
      <c r="H24" s="152"/>
      <c r="I24" s="153"/>
      <c r="J24" s="153"/>
      <c r="K24" s="47" t="s">
        <v>57</v>
      </c>
      <c r="L24" s="12"/>
      <c r="M24" s="12"/>
      <c r="N24" s="48"/>
      <c r="O24" s="141"/>
      <c r="P24" s="141"/>
      <c r="Q24" s="141"/>
      <c r="R24" s="141"/>
      <c r="S24" s="21"/>
      <c r="T24" s="49" t="s">
        <v>48</v>
      </c>
      <c r="U24" s="11"/>
      <c r="V24" s="142">
        <f t="shared" si="1"/>
        <v>0</v>
      </c>
      <c r="W24" s="142"/>
      <c r="X24" s="142"/>
      <c r="Y24" s="50"/>
      <c r="Z24" s="51" t="s">
        <v>25</v>
      </c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20.100000000000001" customHeight="1" thickBot="1" x14ac:dyDescent="0.2">
      <c r="A25" s="1"/>
      <c r="B25" s="1"/>
      <c r="C25" s="84" t="s">
        <v>58</v>
      </c>
      <c r="D25" s="85"/>
      <c r="E25" s="85"/>
      <c r="F25" s="85"/>
      <c r="G25" s="85"/>
      <c r="H25" s="85"/>
      <c r="I25" s="85"/>
      <c r="J25" s="85"/>
      <c r="K25" s="85"/>
      <c r="L25" s="85"/>
      <c r="M25" s="154"/>
      <c r="N25" s="59" t="s">
        <v>59</v>
      </c>
      <c r="O25" s="155">
        <f>SUM(O21:R24)</f>
        <v>0</v>
      </c>
      <c r="P25" s="155"/>
      <c r="Q25" s="155"/>
      <c r="R25" s="155"/>
      <c r="S25" s="60"/>
      <c r="T25" s="61" t="s">
        <v>48</v>
      </c>
      <c r="U25" s="55" t="s">
        <v>60</v>
      </c>
      <c r="V25" s="155">
        <f>SUM(V21:X24)</f>
        <v>0</v>
      </c>
      <c r="W25" s="155"/>
      <c r="X25" s="155"/>
      <c r="Y25" s="62"/>
      <c r="Z25" s="63" t="s">
        <v>25</v>
      </c>
      <c r="AA25" s="1"/>
      <c r="AB25" s="84" t="s">
        <v>61</v>
      </c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6"/>
      <c r="AQ25" s="125" t="s">
        <v>62</v>
      </c>
      <c r="AR25" s="125"/>
      <c r="AS25" s="125"/>
      <c r="AT25" s="125"/>
      <c r="AU25" s="125"/>
      <c r="AV25" s="5" t="s">
        <v>63</v>
      </c>
      <c r="AW25" s="158">
        <f>AL6+AW23</f>
        <v>0</v>
      </c>
      <c r="AX25" s="127"/>
      <c r="AY25" s="127"/>
      <c r="AZ25" s="64" t="s">
        <v>25</v>
      </c>
      <c r="BA25" s="1"/>
      <c r="BB25" s="1"/>
      <c r="BC25" s="1"/>
    </row>
    <row r="26" spans="1:55" ht="20.100000000000001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65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20.100000000000001" customHeight="1" thickBo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65"/>
      <c r="AA27" s="1"/>
      <c r="AB27" s="84" t="s">
        <v>64</v>
      </c>
      <c r="AC27" s="85"/>
      <c r="AD27" s="85"/>
      <c r="AE27" s="85"/>
      <c r="AF27" s="86"/>
      <c r="AG27" s="84" t="s">
        <v>65</v>
      </c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6"/>
      <c r="BA27" s="1"/>
      <c r="BB27" s="1"/>
      <c r="BC27" s="1"/>
    </row>
    <row r="28" spans="1:55" ht="20.100000000000001" customHeight="1" thickBot="1" x14ac:dyDescent="0.2">
      <c r="A28" s="1"/>
      <c r="B28" s="1"/>
      <c r="C28" s="126" t="s">
        <v>66</v>
      </c>
      <c r="D28" s="127"/>
      <c r="E28" s="127"/>
      <c r="F28" s="127"/>
      <c r="G28" s="127"/>
      <c r="H28" s="127"/>
      <c r="I28" s="127"/>
      <c r="J28" s="127"/>
      <c r="K28" s="127"/>
      <c r="L28" s="127"/>
      <c r="M28" s="159"/>
      <c r="N28" s="84" t="s">
        <v>67</v>
      </c>
      <c r="O28" s="85"/>
      <c r="P28" s="85"/>
      <c r="Q28" s="85"/>
      <c r="R28" s="85"/>
      <c r="S28" s="85"/>
      <c r="T28" s="85"/>
      <c r="U28" s="8" t="s">
        <v>68</v>
      </c>
      <c r="V28" s="160">
        <f>V18-V25</f>
        <v>0</v>
      </c>
      <c r="W28" s="160"/>
      <c r="X28" s="160"/>
      <c r="Y28" s="66"/>
      <c r="Z28" s="40" t="s">
        <v>25</v>
      </c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61" t="str">
        <f>IF(M15="","",IF(V28&lt;=AW25,"ＯＫ","ＮＧ"))</f>
        <v/>
      </c>
      <c r="AW28" s="161"/>
      <c r="AX28" s="161"/>
      <c r="AY28" s="161"/>
      <c r="AZ28" s="161"/>
      <c r="BA28" s="1"/>
      <c r="BB28" s="1"/>
      <c r="BC28" s="1"/>
    </row>
    <row r="29" spans="1:55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</row>
    <row r="32" spans="1:55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</sheetData>
  <mergeCells count="111">
    <mergeCell ref="AB25:AP25"/>
    <mergeCell ref="AQ25:AU25"/>
    <mergeCell ref="AW25:AY25"/>
    <mergeCell ref="AB27:AF27"/>
    <mergeCell ref="AG27:AZ27"/>
    <mergeCell ref="C28:M28"/>
    <mergeCell ref="N28:T28"/>
    <mergeCell ref="V28:X28"/>
    <mergeCell ref="AV28:AZ28"/>
    <mergeCell ref="C24:G24"/>
    <mergeCell ref="H24:J24"/>
    <mergeCell ref="O24:R24"/>
    <mergeCell ref="V24:X24"/>
    <mergeCell ref="C25:M25"/>
    <mergeCell ref="O25:R25"/>
    <mergeCell ref="V25:X25"/>
    <mergeCell ref="C23:G23"/>
    <mergeCell ref="H23:J23"/>
    <mergeCell ref="K23:M23"/>
    <mergeCell ref="V23:X23"/>
    <mergeCell ref="AB23:AP23"/>
    <mergeCell ref="AW23:AY23"/>
    <mergeCell ref="AQ21:AS21"/>
    <mergeCell ref="AW21:AY21"/>
    <mergeCell ref="C22:G22"/>
    <mergeCell ref="H22:J22"/>
    <mergeCell ref="O22:R22"/>
    <mergeCell ref="V22:X22"/>
    <mergeCell ref="AB22:AJ22"/>
    <mergeCell ref="AK22:AM22"/>
    <mergeCell ref="AQ22:AS22"/>
    <mergeCell ref="AW22:AY22"/>
    <mergeCell ref="C21:G21"/>
    <mergeCell ref="H21:J21"/>
    <mergeCell ref="O21:R21"/>
    <mergeCell ref="V21:X21"/>
    <mergeCell ref="AB21:AJ21"/>
    <mergeCell ref="AK21:AM21"/>
    <mergeCell ref="AK19:AM19"/>
    <mergeCell ref="AQ19:AS19"/>
    <mergeCell ref="AW19:AY19"/>
    <mergeCell ref="C20:G20"/>
    <mergeCell ref="H20:M20"/>
    <mergeCell ref="N20:T20"/>
    <mergeCell ref="U20:Z20"/>
    <mergeCell ref="AK20:AM20"/>
    <mergeCell ref="AQ20:AS20"/>
    <mergeCell ref="AW20:AY20"/>
    <mergeCell ref="AK17:AM17"/>
    <mergeCell ref="AQ17:AS17"/>
    <mergeCell ref="AW17:AY17"/>
    <mergeCell ref="V18:X18"/>
    <mergeCell ref="AK18:AM18"/>
    <mergeCell ref="AQ18:AS18"/>
    <mergeCell ref="AW18:AY18"/>
    <mergeCell ref="M15:O15"/>
    <mergeCell ref="P15:R15"/>
    <mergeCell ref="AK15:AM15"/>
    <mergeCell ref="AQ15:AS15"/>
    <mergeCell ref="AW15:AY15"/>
    <mergeCell ref="AK16:AM16"/>
    <mergeCell ref="AQ16:AS16"/>
    <mergeCell ref="AW16:AY16"/>
    <mergeCell ref="AQ12:AS12"/>
    <mergeCell ref="AW12:AY12"/>
    <mergeCell ref="AK13:AM13"/>
    <mergeCell ref="AQ13:AS13"/>
    <mergeCell ref="AW13:AY13"/>
    <mergeCell ref="AK14:AM14"/>
    <mergeCell ref="AQ14:AS14"/>
    <mergeCell ref="AW14:AY14"/>
    <mergeCell ref="C12:J13"/>
    <mergeCell ref="L12:N13"/>
    <mergeCell ref="O12:Q13"/>
    <mergeCell ref="T12:V13"/>
    <mergeCell ref="W12:Y13"/>
    <mergeCell ref="AK12:AM12"/>
    <mergeCell ref="C11:J11"/>
    <mergeCell ref="L11:N11"/>
    <mergeCell ref="T11:V11"/>
    <mergeCell ref="AK11:AM11"/>
    <mergeCell ref="AQ11:AS11"/>
    <mergeCell ref="AW11:AY11"/>
    <mergeCell ref="Z9:Z10"/>
    <mergeCell ref="AK9:AM9"/>
    <mergeCell ref="AQ9:AS9"/>
    <mergeCell ref="AW9:AY9"/>
    <mergeCell ref="C10:J10"/>
    <mergeCell ref="AK10:AM10"/>
    <mergeCell ref="AQ10:AS10"/>
    <mergeCell ref="AW10:AY10"/>
    <mergeCell ref="AQ8:AU8"/>
    <mergeCell ref="AV8:AZ8"/>
    <mergeCell ref="C9:J9"/>
    <mergeCell ref="K9:K10"/>
    <mergeCell ref="L9:N10"/>
    <mergeCell ref="O9:Q10"/>
    <mergeCell ref="R9:R10"/>
    <mergeCell ref="S9:S10"/>
    <mergeCell ref="T9:V10"/>
    <mergeCell ref="W9:Y10"/>
    <mergeCell ref="P2:AK3"/>
    <mergeCell ref="L5:P5"/>
    <mergeCell ref="AL6:AO6"/>
    <mergeCell ref="C7:J8"/>
    <mergeCell ref="L7:N8"/>
    <mergeCell ref="O7:Q8"/>
    <mergeCell ref="T7:V8"/>
    <mergeCell ref="W7:Y8"/>
    <mergeCell ref="AB8:AJ8"/>
    <mergeCell ref="AK8:AP8"/>
  </mergeCells>
  <phoneticPr fontId="2"/>
  <dataValidations count="1">
    <dataValidation type="list" allowBlank="1" showInputMessage="1" showErrorMessage="1" sqref="M15:O15">
      <formula1>"0.03,0.05,0.06"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流出抑制計算書3.1</vt:lpstr>
      <vt:lpstr>流出抑制計算書3.1!Print_Area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山﨑 裕介</cp:lastModifiedBy>
  <dcterms:created xsi:type="dcterms:W3CDTF">2022-03-29T03:07:32Z</dcterms:created>
  <dcterms:modified xsi:type="dcterms:W3CDTF">2022-04-07T01:34:23Z</dcterms:modified>
</cp:coreProperties>
</file>