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4015_建築審査課\所属共用フォルダ\07_建築指導\07_大田区みどりの条例に基づく緑化計画の届出の審査、完了検査及び指導に関すること。\02_みどりの条例、関係法令・様式等\02_様式・書式等（HP掲載の様式など）\"/>
    </mc:Choice>
  </mc:AlternateContent>
  <bookViews>
    <workbookView xWindow="480" yWindow="90" windowWidth="19395" windowHeight="7155"/>
  </bookViews>
  <sheets>
    <sheet name="宅地開発等" sheetId="7" r:id="rId1"/>
  </sheets>
  <definedNames>
    <definedName name="_xlnm.Print_Area" localSheetId="0">宅地開発等!$A$1:$Y$27</definedName>
  </definedNames>
  <calcPr calcId="152511"/>
</workbook>
</file>

<file path=xl/calcChain.xml><?xml version="1.0" encoding="utf-8"?>
<calcChain xmlns="http://schemas.openxmlformats.org/spreadsheetml/2006/main">
  <c r="M5" i="7" l="1"/>
  <c r="H14" i="7" l="1"/>
  <c r="H13" i="7"/>
  <c r="H12" i="7"/>
  <c r="H11" i="7"/>
  <c r="H10" i="7"/>
  <c r="H9" i="7"/>
  <c r="H8" i="7"/>
  <c r="H7" i="7"/>
  <c r="H6" i="7"/>
  <c r="H5" i="7"/>
  <c r="O14" i="7"/>
  <c r="N14" i="7"/>
  <c r="M14" i="7"/>
  <c r="O13" i="7"/>
  <c r="N13" i="7"/>
  <c r="M13" i="7"/>
  <c r="O12" i="7"/>
  <c r="N12" i="7"/>
  <c r="M12" i="7"/>
  <c r="O11" i="7"/>
  <c r="N11" i="7"/>
  <c r="M11" i="7"/>
  <c r="O10" i="7"/>
  <c r="N10" i="7"/>
  <c r="M10" i="7"/>
  <c r="O9" i="7"/>
  <c r="N9" i="7"/>
  <c r="M9" i="7"/>
  <c r="O8" i="7"/>
  <c r="N8" i="7"/>
  <c r="M8" i="7"/>
  <c r="O7" i="7"/>
  <c r="N7" i="7"/>
  <c r="M7" i="7"/>
  <c r="O6" i="7"/>
  <c r="N6" i="7"/>
  <c r="M6" i="7"/>
  <c r="O5" i="7"/>
  <c r="N5" i="7"/>
  <c r="I6" i="7" l="1"/>
  <c r="I7" i="7"/>
  <c r="I8" i="7"/>
  <c r="I9" i="7"/>
  <c r="I10" i="7"/>
  <c r="I11" i="7"/>
  <c r="I12" i="7"/>
  <c r="I13" i="7"/>
  <c r="I14" i="7"/>
  <c r="I5" i="7"/>
  <c r="I15" i="7" l="1"/>
  <c r="U15" i="7"/>
  <c r="T15" i="7"/>
  <c r="S15" i="7"/>
  <c r="L15" i="7" l="1"/>
  <c r="K15" i="7"/>
  <c r="Y15" i="7" l="1"/>
  <c r="V15" i="7"/>
  <c r="R15" i="7"/>
  <c r="U16" i="7" s="1"/>
  <c r="Q15" i="7"/>
  <c r="T16" i="7" s="1"/>
  <c r="P15" i="7"/>
  <c r="S16" i="7" s="1"/>
  <c r="J15" i="7"/>
  <c r="C15" i="7"/>
  <c r="X14" i="7"/>
  <c r="G14" i="7"/>
  <c r="X13" i="7"/>
  <c r="G13" i="7"/>
  <c r="X12" i="7"/>
  <c r="G12" i="7"/>
  <c r="X11" i="7"/>
  <c r="G11" i="7"/>
  <c r="X10" i="7"/>
  <c r="G10" i="7"/>
  <c r="X9" i="7"/>
  <c r="G9" i="7"/>
  <c r="X8" i="7"/>
  <c r="G8" i="7"/>
  <c r="X7" i="7"/>
  <c r="G7" i="7"/>
  <c r="X6" i="7"/>
  <c r="G6" i="7"/>
  <c r="B6" i="7"/>
  <c r="B7" i="7" s="1"/>
  <c r="B8" i="7" s="1"/>
  <c r="B9" i="7" s="1"/>
  <c r="B10" i="7" s="1"/>
  <c r="B11" i="7" s="1"/>
  <c r="B12" i="7" s="1"/>
  <c r="B13" i="7" s="1"/>
  <c r="B14" i="7" s="1"/>
  <c r="X5" i="7"/>
  <c r="G5" i="7"/>
  <c r="G15" i="7" l="1"/>
  <c r="X15" i="7"/>
</calcChain>
</file>

<file path=xl/sharedStrings.xml><?xml version="1.0" encoding="utf-8"?>
<sst xmlns="http://schemas.openxmlformats.org/spreadsheetml/2006/main" count="79" uniqueCount="68">
  <si>
    <t>高木</t>
    <rPh sb="0" eb="2">
      <t>コウボク</t>
    </rPh>
    <phoneticPr fontId="1"/>
  </si>
  <si>
    <t>中木</t>
    <rPh sb="0" eb="2">
      <t>チュウボク</t>
    </rPh>
    <phoneticPr fontId="1"/>
  </si>
  <si>
    <t>低木</t>
    <rPh sb="0" eb="2">
      <t>テイボク</t>
    </rPh>
    <phoneticPr fontId="1"/>
  </si>
  <si>
    <t>緑化面積　（㎡）</t>
    <rPh sb="0" eb="2">
      <t>リョッカ</t>
    </rPh>
    <rPh sb="2" eb="4">
      <t>メンセキ</t>
    </rPh>
    <phoneticPr fontId="1"/>
  </si>
  <si>
    <t>植栽計画本数　（本）</t>
    <rPh sb="0" eb="2">
      <t>ショクサイ</t>
    </rPh>
    <rPh sb="2" eb="4">
      <t>ケイカク</t>
    </rPh>
    <rPh sb="4" eb="6">
      <t>ホンスウ</t>
    </rPh>
    <rPh sb="8" eb="9">
      <t>ホン</t>
    </rPh>
    <phoneticPr fontId="1"/>
  </si>
  <si>
    <t>接道部緑化の長さ　（ｍ）</t>
    <rPh sb="0" eb="2">
      <t>セツドウ</t>
    </rPh>
    <rPh sb="2" eb="3">
      <t>ブ</t>
    </rPh>
    <rPh sb="3" eb="5">
      <t>リョッカ</t>
    </rPh>
    <rPh sb="6" eb="7">
      <t>ナガ</t>
    </rPh>
    <phoneticPr fontId="1"/>
  </si>
  <si>
    <t>植栽基準本数　（本）</t>
    <rPh sb="0" eb="2">
      <t>ショクサイ</t>
    </rPh>
    <rPh sb="2" eb="4">
      <t>キジュン</t>
    </rPh>
    <rPh sb="4" eb="6">
      <t>ホンスウ</t>
    </rPh>
    <rPh sb="8" eb="9">
      <t>ホン</t>
    </rPh>
    <phoneticPr fontId="1"/>
  </si>
  <si>
    <t>計</t>
    <rPh sb="0" eb="1">
      <t>ケイ</t>
    </rPh>
    <phoneticPr fontId="1"/>
  </si>
  <si>
    <t>区画</t>
    <rPh sb="0" eb="2">
      <t>クカク</t>
    </rPh>
    <phoneticPr fontId="1"/>
  </si>
  <si>
    <t>地上部</t>
    <rPh sb="0" eb="2">
      <t>チジョウ</t>
    </rPh>
    <rPh sb="2" eb="3">
      <t>ブ</t>
    </rPh>
    <phoneticPr fontId="1"/>
  </si>
  <si>
    <t>緑化係数</t>
    <rPh sb="0" eb="2">
      <t>リョクカ</t>
    </rPh>
    <rPh sb="2" eb="4">
      <t>ケイスウ</t>
    </rPh>
    <phoneticPr fontId="1"/>
  </si>
  <si>
    <t>用途地域</t>
    <rPh sb="0" eb="2">
      <t>ヨウト</t>
    </rPh>
    <rPh sb="2" eb="4">
      <t>チイキ</t>
    </rPh>
    <phoneticPr fontId="1"/>
  </si>
  <si>
    <t>第１種低層住居専用</t>
    <rPh sb="0" eb="1">
      <t>ダイ</t>
    </rPh>
    <rPh sb="2" eb="3">
      <t>シュ</t>
    </rPh>
    <rPh sb="3" eb="5">
      <t>テイソウ</t>
    </rPh>
    <rPh sb="5" eb="7">
      <t>ジュウキョ</t>
    </rPh>
    <rPh sb="7" eb="9">
      <t>センヨウ</t>
    </rPh>
    <phoneticPr fontId="6"/>
  </si>
  <si>
    <t>第２種低層住居専用</t>
    <rPh sb="0" eb="1">
      <t>ダイ</t>
    </rPh>
    <rPh sb="2" eb="3">
      <t>シュ</t>
    </rPh>
    <rPh sb="3" eb="5">
      <t>テイソウ</t>
    </rPh>
    <rPh sb="5" eb="7">
      <t>ジュウキョ</t>
    </rPh>
    <rPh sb="7" eb="9">
      <t>センヨウ</t>
    </rPh>
    <phoneticPr fontId="6"/>
  </si>
  <si>
    <t>第１種中高層住居専用</t>
    <rPh sb="0" eb="1">
      <t>ダイ</t>
    </rPh>
    <rPh sb="2" eb="3">
      <t>シュ</t>
    </rPh>
    <rPh sb="3" eb="6">
      <t>チュウコウソウ</t>
    </rPh>
    <rPh sb="6" eb="8">
      <t>ジュウキョ</t>
    </rPh>
    <rPh sb="8" eb="10">
      <t>センヨウ</t>
    </rPh>
    <phoneticPr fontId="6"/>
  </si>
  <si>
    <t>第２種中高層住居専用</t>
    <rPh sb="0" eb="1">
      <t>ダイ</t>
    </rPh>
    <rPh sb="2" eb="3">
      <t>シュ</t>
    </rPh>
    <rPh sb="3" eb="6">
      <t>チュウコウソウ</t>
    </rPh>
    <rPh sb="6" eb="8">
      <t>ジュウキョ</t>
    </rPh>
    <rPh sb="8" eb="10">
      <t>センヨウ</t>
    </rPh>
    <phoneticPr fontId="6"/>
  </si>
  <si>
    <t>第１種住居</t>
    <rPh sb="0" eb="1">
      <t>ダイ</t>
    </rPh>
    <rPh sb="2" eb="3">
      <t>シュ</t>
    </rPh>
    <rPh sb="3" eb="5">
      <t>ジュウキョ</t>
    </rPh>
    <phoneticPr fontId="6"/>
  </si>
  <si>
    <t>第２種住居</t>
    <rPh sb="0" eb="1">
      <t>ダイ</t>
    </rPh>
    <rPh sb="2" eb="3">
      <t>シュ</t>
    </rPh>
    <rPh sb="3" eb="5">
      <t>ジュウキョ</t>
    </rPh>
    <phoneticPr fontId="6"/>
  </si>
  <si>
    <t>準住居</t>
    <rPh sb="0" eb="1">
      <t>ジュン</t>
    </rPh>
    <rPh sb="1" eb="3">
      <t>ジュウキョ</t>
    </rPh>
    <phoneticPr fontId="6"/>
  </si>
  <si>
    <t>近隣商業</t>
    <rPh sb="0" eb="2">
      <t>キンリン</t>
    </rPh>
    <rPh sb="2" eb="4">
      <t>ショウギョウ</t>
    </rPh>
    <phoneticPr fontId="6"/>
  </si>
  <si>
    <t>商業</t>
    <rPh sb="0" eb="2">
      <t>ショウギョウ</t>
    </rPh>
    <phoneticPr fontId="6"/>
  </si>
  <si>
    <t>準工業</t>
    <rPh sb="0" eb="1">
      <t>ジュン</t>
    </rPh>
    <rPh sb="1" eb="3">
      <t>コウギョウ</t>
    </rPh>
    <phoneticPr fontId="6"/>
  </si>
  <si>
    <t>工業</t>
    <rPh sb="0" eb="2">
      <t>コウギョウ</t>
    </rPh>
    <phoneticPr fontId="6"/>
  </si>
  <si>
    <t>建築物</t>
    <rPh sb="0" eb="3">
      <t>ケンチクブツ</t>
    </rPh>
    <phoneticPr fontId="1"/>
  </si>
  <si>
    <t>接道部</t>
    <rPh sb="0" eb="2">
      <t>セツドウ</t>
    </rPh>
    <rPh sb="2" eb="3">
      <t>ブ</t>
    </rPh>
    <phoneticPr fontId="1"/>
  </si>
  <si>
    <t>基準
（㎡）</t>
    <rPh sb="0" eb="2">
      <t>キジュン</t>
    </rPh>
    <phoneticPr fontId="1"/>
  </si>
  <si>
    <t>基準
（ｍ）</t>
    <rPh sb="0" eb="2">
      <t>キジュン</t>
    </rPh>
    <phoneticPr fontId="1"/>
  </si>
  <si>
    <t>計画
（ｍ）</t>
    <rPh sb="0" eb="2">
      <t>ケイカク</t>
    </rPh>
    <phoneticPr fontId="1"/>
  </si>
  <si>
    <t>敷地面積
（㎡）</t>
    <rPh sb="0" eb="2">
      <t>シキチ</t>
    </rPh>
    <rPh sb="2" eb="4">
      <t>メンセキ</t>
    </rPh>
    <phoneticPr fontId="1"/>
  </si>
  <si>
    <t>建蔽率
（％）</t>
    <rPh sb="0" eb="3">
      <t>ケンペイリツ</t>
    </rPh>
    <phoneticPr fontId="1"/>
  </si>
  <si>
    <t>W0.6</t>
    <phoneticPr fontId="1"/>
  </si>
  <si>
    <t>◆宅地開発等における緑化面積集計表</t>
    <rPh sb="1" eb="3">
      <t>タクチ</t>
    </rPh>
    <rPh sb="3" eb="5">
      <t>カイハツ</t>
    </rPh>
    <rPh sb="5" eb="6">
      <t>トウ</t>
    </rPh>
    <rPh sb="10" eb="12">
      <t>リョクカ</t>
    </rPh>
    <rPh sb="12" eb="14">
      <t>メンセキ</t>
    </rPh>
    <rPh sb="14" eb="17">
      <t>シュウケイヒョウ</t>
    </rPh>
    <phoneticPr fontId="1"/>
  </si>
  <si>
    <t>緑地</t>
    <rPh sb="0" eb="2">
      <t>リョクチ</t>
    </rPh>
    <phoneticPr fontId="1"/>
  </si>
  <si>
    <t>地被
上限
（㎡）</t>
    <rPh sb="0" eb="2">
      <t>チヒ</t>
    </rPh>
    <rPh sb="3" eb="5">
      <t>ジョウゲン</t>
    </rPh>
    <phoneticPr fontId="1"/>
  </si>
  <si>
    <t>緑化
係数</t>
    <rPh sb="0" eb="2">
      <t>リョクカ</t>
    </rPh>
    <rPh sb="3" eb="5">
      <t>ケイスウ</t>
    </rPh>
    <phoneticPr fontId="1"/>
  </si>
  <si>
    <t>単独木</t>
    <rPh sb="0" eb="2">
      <t>タンドク</t>
    </rPh>
    <rPh sb="2" eb="3">
      <t>キ</t>
    </rPh>
    <phoneticPr fontId="1"/>
  </si>
  <si>
    <t>建蔽率</t>
    <rPh sb="0" eb="3">
      <t>ケンペイリツ</t>
    </rPh>
    <phoneticPr fontId="1"/>
  </si>
  <si>
    <t>地上部
緑化
係数</t>
    <rPh sb="0" eb="2">
      <t>チジョウ</t>
    </rPh>
    <rPh sb="2" eb="3">
      <t>ブ</t>
    </rPh>
    <phoneticPr fontId="1"/>
  </si>
  <si>
    <t>計画（㎡）</t>
    <rPh sb="0" eb="2">
      <t>ケイカク</t>
    </rPh>
    <phoneticPr fontId="1"/>
  </si>
  <si>
    <t>緑地帯</t>
    <rPh sb="0" eb="3">
      <t>リョクチタイ</t>
    </rPh>
    <phoneticPr fontId="1"/>
  </si>
  <si>
    <t>単独木</t>
    <rPh sb="0" eb="2">
      <t>タンドク</t>
    </rPh>
    <rPh sb="2" eb="3">
      <t>キ</t>
    </rPh>
    <phoneticPr fontId="1"/>
  </si>
  <si>
    <t>植栽本数合計</t>
    <rPh sb="0" eb="2">
      <t>ショクサイ</t>
    </rPh>
    <rPh sb="2" eb="4">
      <t>ホンスウ</t>
    </rPh>
    <rPh sb="4" eb="6">
      <t>ゴウケイ</t>
    </rPh>
    <phoneticPr fontId="1"/>
  </si>
  <si>
    <t>A</t>
    <phoneticPr fontId="1"/>
  </si>
  <si>
    <t>C</t>
    <phoneticPr fontId="1"/>
  </si>
  <si>
    <t>⑤</t>
    <phoneticPr fontId="1"/>
  </si>
  <si>
    <t>②</t>
    <phoneticPr fontId="1"/>
  </si>
  <si>
    <t>③</t>
    <phoneticPr fontId="1"/>
  </si>
  <si>
    <t>①</t>
    <phoneticPr fontId="1"/>
  </si>
  <si>
    <t>地被</t>
    <rPh sb="0" eb="1">
      <t>チ</t>
    </rPh>
    <rPh sb="1" eb="2">
      <t>ヒ</t>
    </rPh>
    <phoneticPr fontId="1"/>
  </si>
  <si>
    <r>
      <rPr>
        <b/>
        <sz val="11"/>
        <color theme="1"/>
        <rFont val="ＭＳ Ｐゴシック"/>
        <family val="3"/>
        <charset val="128"/>
        <scheme val="minor"/>
      </rPr>
      <t>総延長</t>
    </r>
    <r>
      <rPr>
        <b/>
        <sz val="12"/>
        <color theme="1"/>
        <rFont val="ＭＳ Ｐゴシック"/>
        <family val="3"/>
        <charset val="128"/>
        <scheme val="minor"/>
      </rPr>
      <t xml:space="preserve">
（ｍ）</t>
    </r>
    <rPh sb="0" eb="3">
      <t>ソウエンチョウ</t>
    </rPh>
    <phoneticPr fontId="1"/>
  </si>
  <si>
    <t>60 ㎝</t>
  </si>
  <si>
    <t>50 ㎝</t>
  </si>
  <si>
    <t>40 ㎝</t>
  </si>
  <si>
    <t>30 ㎝</t>
  </si>
  <si>
    <t>5 本</t>
  </si>
  <si>
    <t>11本</t>
    <phoneticPr fontId="1"/>
  </si>
  <si>
    <t>20本</t>
    <phoneticPr fontId="1"/>
  </si>
  <si>
    <t>7本</t>
    <rPh sb="1" eb="2">
      <t>ホン</t>
    </rPh>
    <phoneticPr fontId="1"/>
  </si>
  <si>
    <t>➡</t>
    <phoneticPr fontId="1"/>
  </si>
  <si>
    <t>➡</t>
    <phoneticPr fontId="1"/>
  </si>
  <si>
    <t>高木１本</t>
    <phoneticPr fontId="1"/>
  </si>
  <si>
    <t>中木２本</t>
    <phoneticPr fontId="1"/>
  </si>
  <si>
    <t>⇔</t>
    <phoneticPr fontId="1"/>
  </si>
  <si>
    <t>中木１本</t>
    <phoneticPr fontId="1"/>
  </si>
  <si>
    <t>低木３本</t>
    <phoneticPr fontId="1"/>
  </si>
  <si>
    <t>⇔</t>
    <phoneticPr fontId="1"/>
  </si>
  <si>
    <t>・補足２：低木の枝葉の広がり10㎡当たり低木数</t>
    <rPh sb="1" eb="3">
      <t>ホソク</t>
    </rPh>
    <phoneticPr fontId="1"/>
  </si>
  <si>
    <t>・補足１：植栽本数の代替考え方（高木と低木は代替できません。）</t>
    <rPh sb="1" eb="3">
      <t>ホソク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</si>
</sst>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_ "/>
    <numFmt numFmtId="177" formatCode="#,##0_ "/>
    <numFmt numFmtId="178" formatCode="#,##0.00_);[Red]\(#,##0.00\)"/>
  </numFmts>
  <fonts count="21"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8"/>
      <color theme="1"/>
      <name val="ＭＳ Ｐゴシック"/>
      <family val="2"/>
      <charset val="128"/>
      <scheme val="minor"/>
    </font>
    <font>
      <sz val="18"/>
      <color theme="1"/>
      <name val="ＭＳ Ｐゴシック"/>
      <family val="3"/>
      <charset val="128"/>
      <scheme val="minor"/>
    </font>
    <font>
      <sz val="10"/>
      <name val="ＭＳ Ｐ明朝"/>
      <family val="1"/>
      <charset val="128"/>
    </font>
    <font>
      <sz val="6"/>
      <name val="ＭＳ Ｐゴシック"/>
      <family val="3"/>
      <charset val="128"/>
    </font>
    <font>
      <b/>
      <sz val="18"/>
      <color theme="1"/>
      <name val="ＭＳ Ｐゴシック"/>
      <family val="3"/>
      <charset val="128"/>
      <scheme val="minor"/>
    </font>
    <font>
      <b/>
      <sz val="24"/>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1"/>
      <color theme="1"/>
      <name val="ＭＳ Ｐゴシック"/>
      <family val="3"/>
      <charset val="128"/>
      <scheme val="minor"/>
    </font>
    <font>
      <b/>
      <sz val="16"/>
      <color theme="1"/>
      <name val="ＭＳ Ｐゴシック"/>
      <family val="3"/>
      <charset val="128"/>
      <scheme val="minor"/>
    </font>
    <font>
      <b/>
      <sz val="16"/>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b/>
      <sz val="12"/>
      <color theme="1"/>
      <name val="ＭＳ Ｐゴシック"/>
      <family val="3"/>
      <charset val="128"/>
      <scheme val="minor"/>
    </font>
    <font>
      <b/>
      <sz val="12"/>
      <name val="ＭＳ Ｐゴシック"/>
      <family val="3"/>
      <charset val="128"/>
      <scheme val="minor"/>
    </font>
    <font>
      <b/>
      <u/>
      <sz val="12"/>
      <color rgb="FFFF0000"/>
      <name val="ＭＳ Ｐゴシック"/>
      <family val="3"/>
      <charset val="128"/>
      <scheme val="minor"/>
    </font>
    <font>
      <b/>
      <sz val="16"/>
      <color rgb="FF000000"/>
      <name val="BIZ UDPゴシック"/>
      <family val="3"/>
      <charset val="128"/>
    </font>
    <font>
      <b/>
      <sz val="16"/>
      <color theme="1"/>
      <name val="BIZ UDP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rgb="FFFFFF00"/>
        <bgColor indexed="64"/>
      </patternFill>
    </fill>
  </fills>
  <borders count="60">
    <border>
      <left/>
      <right/>
      <top/>
      <bottom/>
      <diagonal/>
    </border>
    <border>
      <left/>
      <right style="thin">
        <color auto="1"/>
      </right>
      <top style="thin">
        <color auto="1"/>
      </top>
      <bottom style="thin">
        <color auto="1"/>
      </bottom>
      <diagonal/>
    </border>
    <border>
      <left/>
      <right style="thin">
        <color auto="1"/>
      </right>
      <top style="medium">
        <color auto="1"/>
      </top>
      <bottom style="medium">
        <color auto="1"/>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indexed="64"/>
      </left>
      <right style="medium">
        <color indexed="64"/>
      </right>
      <top style="medium">
        <color indexed="64"/>
      </top>
      <bottom style="medium">
        <color indexed="64"/>
      </bottom>
      <diagonal/>
    </border>
    <border>
      <left style="medium">
        <color auto="1"/>
      </left>
      <right style="thin">
        <color indexed="64"/>
      </right>
      <top/>
      <bottom style="thin">
        <color indexed="64"/>
      </bottom>
      <diagonal/>
    </border>
    <border>
      <left style="hair">
        <color indexed="64"/>
      </left>
      <right/>
      <top/>
      <bottom style="thin">
        <color indexed="64"/>
      </bottom>
      <diagonal/>
    </border>
    <border>
      <left style="medium">
        <color auto="1"/>
      </left>
      <right style="thin">
        <color indexed="64"/>
      </right>
      <top style="medium">
        <color auto="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thin">
        <color auto="1"/>
      </right>
      <top style="thin">
        <color auto="1"/>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diagonalUp="1">
      <left style="thin">
        <color indexed="64"/>
      </left>
      <right style="thin">
        <color indexed="64"/>
      </right>
      <top style="medium">
        <color indexed="64"/>
      </top>
      <bottom style="medium">
        <color indexed="64"/>
      </bottom>
      <diagonal style="thin">
        <color auto="1"/>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diagonalUp="1">
      <left style="thin">
        <color indexed="64"/>
      </left>
      <right/>
      <top style="medium">
        <color indexed="64"/>
      </top>
      <bottom style="medium">
        <color indexed="64"/>
      </bottom>
      <diagonal style="thin">
        <color auto="1"/>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style="medium">
        <color auto="1"/>
      </left>
      <right/>
      <top style="medium">
        <color auto="1"/>
      </top>
      <bottom style="thin">
        <color indexed="64"/>
      </bottom>
      <diagonal/>
    </border>
    <border>
      <left/>
      <right style="medium">
        <color auto="1"/>
      </right>
      <top style="medium">
        <color auto="1"/>
      </top>
      <bottom style="thin">
        <color indexed="64"/>
      </bottom>
      <diagonal/>
    </border>
    <border>
      <left style="hair">
        <color indexed="64"/>
      </left>
      <right style="medium">
        <color indexed="64"/>
      </right>
      <top style="thin">
        <color indexed="64"/>
      </top>
      <bottom style="medium">
        <color auto="1"/>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thin">
        <color auto="1"/>
      </top>
      <bottom style="thin">
        <color indexed="64"/>
      </bottom>
      <diagonal/>
    </border>
    <border>
      <left/>
      <right style="medium">
        <color indexed="64"/>
      </right>
      <top style="thin">
        <color auto="1"/>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diagonalUp="1">
      <left style="medium">
        <color indexed="64"/>
      </left>
      <right style="thin">
        <color indexed="64"/>
      </right>
      <top style="medium">
        <color indexed="64"/>
      </top>
      <bottom style="medium">
        <color indexed="64"/>
      </bottom>
      <diagonal style="thin">
        <color indexed="64"/>
      </diagonal>
    </border>
    <border diagonalUp="1">
      <left style="thin">
        <color indexed="64"/>
      </left>
      <right style="medium">
        <color indexed="64"/>
      </right>
      <top style="medium">
        <color indexed="64"/>
      </top>
      <bottom style="medium">
        <color indexed="64"/>
      </bottom>
      <diagonal style="thin">
        <color indexed="64"/>
      </diagonal>
    </border>
    <border>
      <left style="medium">
        <color auto="1"/>
      </left>
      <right/>
      <top/>
      <bottom style="thin">
        <color indexed="64"/>
      </bottom>
      <diagonal/>
    </border>
  </borders>
  <cellStyleXfs count="1">
    <xf numFmtId="0" fontId="0" fillId="0" borderId="0">
      <alignment vertical="center"/>
    </xf>
  </cellStyleXfs>
  <cellXfs count="141">
    <xf numFmtId="0" fontId="0" fillId="0" borderId="0" xfId="0">
      <alignment vertical="center"/>
    </xf>
    <xf numFmtId="0" fontId="0" fillId="0" borderId="0" xfId="0"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shrinkToFit="1"/>
    </xf>
    <xf numFmtId="0" fontId="5" fillId="0" borderId="0" xfId="0" applyFont="1" applyFill="1" applyBorder="1" applyAlignment="1">
      <alignment horizontal="center" vertical="center" wrapText="1"/>
    </xf>
    <xf numFmtId="178" fontId="0" fillId="0" borderId="0" xfId="0" applyNumberFormat="1" applyProtection="1">
      <alignment vertical="center"/>
    </xf>
    <xf numFmtId="0" fontId="3" fillId="0" borderId="0" xfId="0" applyFont="1" applyAlignment="1">
      <alignment horizontal="center" vertical="center" shrinkToFit="1"/>
    </xf>
    <xf numFmtId="0" fontId="4" fillId="0" borderId="0" xfId="0" applyFont="1" applyAlignment="1">
      <alignment horizontal="center" vertical="center"/>
    </xf>
    <xf numFmtId="0" fontId="7" fillId="2" borderId="0" xfId="0" applyFont="1" applyFill="1" applyBorder="1" applyAlignment="1">
      <alignment horizontal="center" vertical="center" shrinkToFit="1"/>
    </xf>
    <xf numFmtId="0" fontId="9" fillId="0" borderId="0" xfId="0" applyFont="1" applyAlignment="1">
      <alignment vertical="center" shrinkToFit="1"/>
    </xf>
    <xf numFmtId="0" fontId="10" fillId="0" borderId="8" xfId="0" applyFont="1" applyBorder="1" applyAlignment="1">
      <alignment horizontal="center" vertical="center" shrinkToFit="1"/>
    </xf>
    <xf numFmtId="176" fontId="10" fillId="3" borderId="14" xfId="0" applyNumberFormat="1" applyFont="1" applyFill="1" applyBorder="1" applyAlignment="1">
      <alignment horizontal="center" vertical="center" shrinkToFit="1"/>
    </xf>
    <xf numFmtId="177" fontId="10" fillId="3" borderId="14" xfId="0" applyNumberFormat="1" applyFont="1" applyFill="1" applyBorder="1" applyAlignment="1">
      <alignment horizontal="center" vertical="center" shrinkToFit="1"/>
    </xf>
    <xf numFmtId="176" fontId="10" fillId="3" borderId="15" xfId="0" applyNumberFormat="1" applyFont="1" applyFill="1" applyBorder="1" applyAlignment="1">
      <alignment horizontal="center" vertical="center" shrinkToFit="1"/>
    </xf>
    <xf numFmtId="176" fontId="10" fillId="0" borderId="8" xfId="0" applyNumberFormat="1" applyFont="1" applyBorder="1" applyAlignment="1">
      <alignment horizontal="center" vertical="center" shrinkToFit="1"/>
    </xf>
    <xf numFmtId="176" fontId="10" fillId="0" borderId="39" xfId="0" applyNumberFormat="1" applyFont="1" applyBorder="1" applyAlignment="1">
      <alignment horizontal="center" vertical="center" shrinkToFit="1"/>
    </xf>
    <xf numFmtId="177" fontId="10" fillId="3" borderId="8" xfId="0" applyNumberFormat="1" applyFont="1" applyFill="1" applyBorder="1" applyAlignment="1">
      <alignment horizontal="center" vertical="center" shrinkToFit="1"/>
    </xf>
    <xf numFmtId="177" fontId="10" fillId="3" borderId="25" xfId="0" applyNumberFormat="1" applyFont="1" applyFill="1" applyBorder="1" applyAlignment="1">
      <alignment horizontal="center" vertical="center" shrinkToFit="1"/>
    </xf>
    <xf numFmtId="176" fontId="10" fillId="3" borderId="5" xfId="0" applyNumberFormat="1" applyFont="1" applyFill="1" applyBorder="1" applyAlignment="1">
      <alignment horizontal="center" vertical="center" shrinkToFit="1"/>
    </xf>
    <xf numFmtId="176" fontId="10" fillId="0" borderId="14" xfId="0" applyNumberFormat="1" applyFont="1" applyBorder="1" applyAlignment="1">
      <alignment horizontal="center" vertical="center" shrinkToFit="1"/>
    </xf>
    <xf numFmtId="176" fontId="10" fillId="3" borderId="25" xfId="0" applyNumberFormat="1" applyFont="1" applyFill="1" applyBorder="1" applyAlignment="1">
      <alignment horizontal="center" vertical="center" shrinkToFit="1"/>
    </xf>
    <xf numFmtId="0" fontId="10" fillId="0" borderId="6" xfId="0" applyFont="1" applyBorder="1" applyAlignment="1">
      <alignment horizontal="center" vertical="center" shrinkToFit="1"/>
    </xf>
    <xf numFmtId="176" fontId="10" fillId="3" borderId="11" xfId="0" applyNumberFormat="1" applyFont="1" applyFill="1" applyBorder="1" applyAlignment="1">
      <alignment horizontal="center" vertical="center" shrinkToFit="1"/>
    </xf>
    <xf numFmtId="177" fontId="10" fillId="3" borderId="11" xfId="0" applyNumberFormat="1" applyFont="1" applyFill="1" applyBorder="1" applyAlignment="1">
      <alignment horizontal="center" vertical="center" shrinkToFit="1"/>
    </xf>
    <xf numFmtId="176" fontId="10" fillId="3" borderId="16" xfId="0" applyNumberFormat="1" applyFont="1" applyFill="1" applyBorder="1" applyAlignment="1">
      <alignment horizontal="center" vertical="center" shrinkToFit="1"/>
    </xf>
    <xf numFmtId="176" fontId="10" fillId="0" borderId="6" xfId="0" applyNumberFormat="1" applyFont="1" applyBorder="1" applyAlignment="1">
      <alignment horizontal="center" vertical="center" shrinkToFit="1"/>
    </xf>
    <xf numFmtId="177" fontId="10" fillId="3" borderId="6" xfId="0" applyNumberFormat="1" applyFont="1" applyFill="1" applyBorder="1" applyAlignment="1">
      <alignment horizontal="center" vertical="center" shrinkToFit="1"/>
    </xf>
    <xf numFmtId="177" fontId="10" fillId="3" borderId="20" xfId="0" applyNumberFormat="1" applyFont="1" applyFill="1" applyBorder="1" applyAlignment="1">
      <alignment horizontal="center" vertical="center" shrinkToFit="1"/>
    </xf>
    <xf numFmtId="176" fontId="10" fillId="3" borderId="1" xfId="0" applyNumberFormat="1" applyFont="1" applyFill="1" applyBorder="1" applyAlignment="1">
      <alignment horizontal="center" vertical="center" shrinkToFit="1"/>
    </xf>
    <xf numFmtId="176" fontId="10" fillId="0" borderId="11" xfId="0" applyNumberFormat="1" applyFont="1" applyBorder="1" applyAlignment="1">
      <alignment horizontal="center" vertical="center" shrinkToFit="1"/>
    </xf>
    <xf numFmtId="176" fontId="10" fillId="3" borderId="20" xfId="0" applyNumberFormat="1" applyFont="1" applyFill="1" applyBorder="1" applyAlignment="1">
      <alignment horizontal="center" vertical="center" shrinkToFit="1"/>
    </xf>
    <xf numFmtId="0" fontId="10" fillId="0" borderId="27" xfId="0" applyFont="1" applyBorder="1" applyAlignment="1">
      <alignment horizontal="center" vertical="center" shrinkToFit="1"/>
    </xf>
    <xf numFmtId="176" fontId="10" fillId="3" borderId="12" xfId="0" applyNumberFormat="1" applyFont="1" applyFill="1" applyBorder="1" applyAlignment="1">
      <alignment horizontal="center" vertical="center" shrinkToFit="1"/>
    </xf>
    <xf numFmtId="177" fontId="10" fillId="3" borderId="12" xfId="0" applyNumberFormat="1" applyFont="1" applyFill="1" applyBorder="1" applyAlignment="1">
      <alignment horizontal="center" vertical="center" shrinkToFit="1"/>
    </xf>
    <xf numFmtId="176" fontId="10" fillId="3" borderId="28" xfId="0" applyNumberFormat="1" applyFont="1" applyFill="1" applyBorder="1" applyAlignment="1">
      <alignment horizontal="center" vertical="center" shrinkToFit="1"/>
    </xf>
    <xf numFmtId="176" fontId="10" fillId="0" borderId="27" xfId="0" applyNumberFormat="1" applyFont="1" applyBorder="1" applyAlignment="1">
      <alignment horizontal="center" vertical="center" shrinkToFit="1"/>
    </xf>
    <xf numFmtId="177" fontId="10" fillId="3" borderId="27" xfId="0" applyNumberFormat="1" applyFont="1" applyFill="1" applyBorder="1" applyAlignment="1">
      <alignment horizontal="center" vertical="center" shrinkToFit="1"/>
    </xf>
    <xf numFmtId="177" fontId="10" fillId="3" borderId="29" xfId="0" applyNumberFormat="1" applyFont="1" applyFill="1" applyBorder="1" applyAlignment="1">
      <alignment horizontal="center" vertical="center" shrinkToFit="1"/>
    </xf>
    <xf numFmtId="176" fontId="10" fillId="3" borderId="3" xfId="0" applyNumberFormat="1" applyFont="1" applyFill="1" applyBorder="1" applyAlignment="1">
      <alignment horizontal="center" vertical="center" shrinkToFit="1"/>
    </xf>
    <xf numFmtId="176" fontId="10" fillId="0" borderId="12" xfId="0" applyNumberFormat="1" applyFont="1" applyBorder="1" applyAlignment="1">
      <alignment horizontal="center" vertical="center" shrinkToFit="1"/>
    </xf>
    <xf numFmtId="176" fontId="10" fillId="3" borderId="29" xfId="0" applyNumberFormat="1" applyFont="1" applyFill="1" applyBorder="1" applyAlignment="1">
      <alignment horizontal="center" vertical="center" shrinkToFit="1"/>
    </xf>
    <xf numFmtId="176" fontId="10" fillId="3" borderId="43" xfId="0" applyNumberFormat="1" applyFont="1" applyFill="1" applyBorder="1" applyAlignment="1">
      <alignment horizontal="center" vertical="center" shrinkToFit="1"/>
    </xf>
    <xf numFmtId="176" fontId="10" fillId="3" borderId="44" xfId="0" applyNumberFormat="1" applyFont="1" applyFill="1" applyBorder="1" applyAlignment="1">
      <alignment horizontal="center" vertical="center" shrinkToFit="1"/>
    </xf>
    <xf numFmtId="176" fontId="10" fillId="3" borderId="9" xfId="0" applyNumberFormat="1" applyFont="1" applyFill="1" applyBorder="1" applyAlignment="1">
      <alignment horizontal="center" vertical="center" shrinkToFit="1"/>
    </xf>
    <xf numFmtId="176" fontId="10" fillId="3" borderId="17" xfId="0" applyNumberFormat="1" applyFont="1" applyFill="1" applyBorder="1" applyAlignment="1">
      <alignment horizontal="center" vertical="center" shrinkToFit="1"/>
    </xf>
    <xf numFmtId="176" fontId="10" fillId="3" borderId="45" xfId="0" applyNumberFormat="1" applyFont="1" applyFill="1" applyBorder="1" applyAlignment="1">
      <alignment horizontal="center" vertical="center" shrinkToFit="1"/>
    </xf>
    <xf numFmtId="176" fontId="12" fillId="4" borderId="31" xfId="0" applyNumberFormat="1" applyFont="1" applyFill="1" applyBorder="1" applyAlignment="1">
      <alignment horizontal="center" vertical="center" shrinkToFit="1"/>
    </xf>
    <xf numFmtId="176" fontId="12" fillId="4" borderId="4" xfId="0" applyNumberFormat="1" applyFont="1" applyFill="1" applyBorder="1" applyAlignment="1">
      <alignment horizontal="center" vertical="center" shrinkToFit="1"/>
    </xf>
    <xf numFmtId="176" fontId="12" fillId="4" borderId="33" xfId="0" applyNumberFormat="1" applyFont="1" applyFill="1" applyBorder="1" applyAlignment="1">
      <alignment horizontal="center" vertical="center" shrinkToFit="1"/>
    </xf>
    <xf numFmtId="176" fontId="13" fillId="4" borderId="2" xfId="0" applyNumberFormat="1" applyFont="1" applyFill="1" applyBorder="1" applyAlignment="1">
      <alignment horizontal="center" vertical="center" shrinkToFit="1"/>
    </xf>
    <xf numFmtId="176" fontId="12" fillId="4" borderId="7" xfId="0" applyNumberFormat="1" applyFont="1" applyFill="1" applyBorder="1" applyAlignment="1">
      <alignment horizontal="center" vertical="center" shrinkToFit="1"/>
    </xf>
    <xf numFmtId="177" fontId="12" fillId="4" borderId="30" xfId="0" applyNumberFormat="1" applyFont="1" applyFill="1" applyBorder="1" applyAlignment="1">
      <alignment vertical="center" shrinkToFit="1"/>
    </xf>
    <xf numFmtId="177" fontId="12" fillId="4" borderId="31" xfId="0" applyNumberFormat="1" applyFont="1" applyFill="1" applyBorder="1" applyAlignment="1">
      <alignment vertical="center" shrinkToFit="1"/>
    </xf>
    <xf numFmtId="177" fontId="12" fillId="4" borderId="7" xfId="0" applyNumberFormat="1" applyFont="1" applyFill="1" applyBorder="1" applyAlignment="1">
      <alignment vertical="center" shrinkToFit="1"/>
    </xf>
    <xf numFmtId="176" fontId="10" fillId="0" borderId="15" xfId="0" applyNumberFormat="1" applyFont="1" applyFill="1" applyBorder="1" applyAlignment="1">
      <alignment horizontal="center" vertical="center" shrinkToFit="1"/>
    </xf>
    <xf numFmtId="176" fontId="10" fillId="0" borderId="23" xfId="0" applyNumberFormat="1" applyFont="1" applyFill="1" applyBorder="1" applyAlignment="1">
      <alignment horizontal="center" vertical="center" shrinkToFit="1"/>
    </xf>
    <xf numFmtId="176" fontId="10" fillId="3" borderId="55" xfId="0" applyNumberFormat="1" applyFont="1" applyFill="1" applyBorder="1" applyAlignment="1">
      <alignment horizontal="center" vertical="center" shrinkToFit="1"/>
    </xf>
    <xf numFmtId="176" fontId="10" fillId="3" borderId="56" xfId="0" applyNumberFormat="1" applyFont="1" applyFill="1" applyBorder="1" applyAlignment="1">
      <alignment horizontal="center" vertical="center" shrinkToFit="1"/>
    </xf>
    <xf numFmtId="176" fontId="10" fillId="3" borderId="54" xfId="0" applyNumberFormat="1" applyFont="1" applyFill="1" applyBorder="1" applyAlignment="1">
      <alignment horizontal="center" vertical="center" shrinkToFit="1"/>
    </xf>
    <xf numFmtId="0" fontId="14" fillId="0" borderId="0" xfId="0" applyFont="1">
      <alignment vertical="center"/>
    </xf>
    <xf numFmtId="0" fontId="14"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178" fontId="0" fillId="0" borderId="0" xfId="0" applyNumberFormat="1" applyFont="1" applyProtection="1">
      <alignment vertical="center"/>
    </xf>
    <xf numFmtId="0" fontId="14" fillId="0" borderId="0" xfId="0" applyFont="1" applyAlignment="1">
      <alignment vertical="center" shrinkToFit="1"/>
    </xf>
    <xf numFmtId="0" fontId="14" fillId="0" borderId="0" xfId="0" applyFont="1" applyAlignment="1">
      <alignment horizontal="center" vertical="center" shrinkToFit="1"/>
    </xf>
    <xf numFmtId="0" fontId="16" fillId="2" borderId="52" xfId="0" applyFont="1" applyFill="1" applyBorder="1" applyAlignment="1">
      <alignment vertical="center" wrapText="1" shrinkToFit="1"/>
    </xf>
    <xf numFmtId="0" fontId="16" fillId="2" borderId="53" xfId="0" applyFont="1" applyFill="1" applyBorder="1" applyAlignment="1">
      <alignment vertical="center" wrapText="1" shrinkToFit="1"/>
    </xf>
    <xf numFmtId="0" fontId="16" fillId="2" borderId="13" xfId="0" applyFont="1" applyFill="1" applyBorder="1" applyAlignment="1">
      <alignment horizontal="center" vertical="center" wrapText="1" shrinkToFit="1"/>
    </xf>
    <xf numFmtId="0" fontId="16" fillId="2" borderId="23" xfId="0" applyFont="1" applyFill="1" applyBorder="1" applyAlignment="1">
      <alignment horizontal="center" vertical="center" shrinkToFit="1"/>
    </xf>
    <xf numFmtId="0" fontId="16" fillId="2" borderId="54" xfId="0" applyFont="1" applyFill="1" applyBorder="1" applyAlignment="1">
      <alignment horizontal="center" vertical="center" shrinkToFit="1"/>
    </xf>
    <xf numFmtId="0" fontId="16" fillId="2" borderId="44" xfId="0" applyFont="1" applyFill="1" applyBorder="1" applyAlignment="1">
      <alignment horizontal="center" vertical="center" shrinkToFit="1"/>
    </xf>
    <xf numFmtId="0" fontId="16" fillId="2" borderId="42"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16" fillId="2" borderId="24" xfId="0" applyFont="1" applyFill="1" applyBorder="1" applyAlignment="1">
      <alignment horizontal="center" vertical="center" shrinkToFit="1"/>
    </xf>
    <xf numFmtId="0" fontId="12" fillId="0" borderId="30" xfId="0" applyFont="1" applyFill="1" applyBorder="1" applyAlignment="1">
      <alignment horizontal="center" vertical="center" shrinkToFit="1"/>
    </xf>
    <xf numFmtId="176" fontId="14" fillId="0" borderId="32" xfId="0" applyNumberFormat="1" applyFont="1" applyFill="1" applyBorder="1" applyAlignment="1">
      <alignment horizontal="center" vertical="center" shrinkToFit="1"/>
    </xf>
    <xf numFmtId="176" fontId="14" fillId="0" borderId="35" xfId="0" applyNumberFormat="1" applyFont="1" applyFill="1" applyBorder="1" applyAlignment="1">
      <alignment horizontal="center" vertical="center" shrinkToFit="1"/>
    </xf>
    <xf numFmtId="176" fontId="14" fillId="0" borderId="33" xfId="0" applyNumberFormat="1" applyFont="1" applyFill="1" applyBorder="1" applyAlignment="1">
      <alignment horizontal="center" vertical="center" shrinkToFit="1"/>
    </xf>
    <xf numFmtId="177" fontId="14" fillId="0" borderId="49" xfId="0" applyNumberFormat="1" applyFont="1" applyFill="1" applyBorder="1" applyAlignment="1">
      <alignment horizontal="center" vertical="center" shrinkToFit="1"/>
    </xf>
    <xf numFmtId="177" fontId="14" fillId="0" borderId="50" xfId="0" applyNumberFormat="1" applyFont="1" applyFill="1" applyBorder="1" applyAlignment="1">
      <alignment horizontal="center" vertical="center" shrinkToFit="1"/>
    </xf>
    <xf numFmtId="177" fontId="14" fillId="0" borderId="51" xfId="0" applyNumberFormat="1" applyFont="1" applyFill="1" applyBorder="1" applyAlignment="1">
      <alignment horizontal="center" vertical="center" shrinkToFit="1"/>
    </xf>
    <xf numFmtId="176" fontId="15" fillId="0" borderId="32" xfId="0" applyNumberFormat="1" applyFont="1" applyFill="1" applyBorder="1" applyAlignment="1">
      <alignment horizontal="center" vertical="center" shrinkToFit="1"/>
    </xf>
    <xf numFmtId="0" fontId="19" fillId="0" borderId="0" xfId="0" applyFont="1">
      <alignment vertical="center"/>
    </xf>
    <xf numFmtId="0" fontId="20" fillId="0" borderId="0" xfId="0" applyFont="1" applyAlignment="1">
      <alignment horizontal="left" vertical="center" shrinkToFit="1"/>
    </xf>
    <xf numFmtId="0" fontId="20" fillId="0" borderId="0" xfId="0" applyFont="1" applyAlignment="1">
      <alignment horizontal="left" vertical="center"/>
    </xf>
    <xf numFmtId="0" fontId="20" fillId="0" borderId="0" xfId="0" applyFont="1" applyAlignment="1">
      <alignment vertical="center" shrinkToFit="1"/>
    </xf>
    <xf numFmtId="0" fontId="20" fillId="0" borderId="0" xfId="0" applyFont="1" applyAlignment="1">
      <alignment horizontal="center" vertical="center" shrinkToFit="1"/>
    </xf>
    <xf numFmtId="0" fontId="20" fillId="0" borderId="0" xfId="0" applyFont="1">
      <alignment vertical="center"/>
    </xf>
    <xf numFmtId="0" fontId="20" fillId="0" borderId="0" xfId="0" applyFont="1" applyAlignment="1">
      <alignment horizontal="center" vertical="center"/>
    </xf>
    <xf numFmtId="0" fontId="20" fillId="0" borderId="0" xfId="0" applyFont="1" applyAlignment="1">
      <alignment vertical="center" wrapText="1" shrinkToFit="1"/>
    </xf>
    <xf numFmtId="0" fontId="20" fillId="0" borderId="0" xfId="0" applyFont="1" applyAlignment="1">
      <alignment horizontal="left" vertical="center" wrapText="1" shrinkToFit="1"/>
    </xf>
    <xf numFmtId="0" fontId="20" fillId="0" borderId="0" xfId="0" applyFont="1" applyAlignment="1">
      <alignment vertical="center"/>
    </xf>
    <xf numFmtId="177" fontId="14" fillId="0" borderId="57" xfId="0" applyNumberFormat="1" applyFont="1" applyFill="1" applyBorder="1" applyAlignment="1">
      <alignment horizontal="center" vertical="center" shrinkToFit="1"/>
    </xf>
    <xf numFmtId="177" fontId="14" fillId="0" borderId="32" xfId="0" applyNumberFormat="1" applyFont="1" applyFill="1" applyBorder="1" applyAlignment="1">
      <alignment horizontal="center" vertical="center" shrinkToFit="1"/>
    </xf>
    <xf numFmtId="177" fontId="14" fillId="0" borderId="58" xfId="0" applyNumberFormat="1" applyFont="1" applyFill="1" applyBorder="1" applyAlignment="1">
      <alignment horizontal="center" vertical="center" shrinkToFit="1"/>
    </xf>
    <xf numFmtId="177" fontId="10" fillId="0" borderId="59" xfId="0" applyNumberFormat="1" applyFont="1" applyFill="1" applyBorder="1" applyAlignment="1">
      <alignment horizontal="center" vertical="center" shrinkToFit="1"/>
    </xf>
    <xf numFmtId="177" fontId="10" fillId="0" borderId="34" xfId="0" applyNumberFormat="1" applyFont="1" applyFill="1" applyBorder="1" applyAlignment="1">
      <alignment horizontal="center" vertical="center" shrinkToFit="1"/>
    </xf>
    <xf numFmtId="177" fontId="10" fillId="0" borderId="19" xfId="0" applyNumberFormat="1" applyFont="1" applyFill="1" applyBorder="1" applyAlignment="1">
      <alignment horizontal="center" vertical="center" shrinkToFit="1"/>
    </xf>
    <xf numFmtId="177" fontId="10" fillId="0" borderId="16" xfId="0" applyNumberFormat="1" applyFont="1" applyFill="1" applyBorder="1" applyAlignment="1">
      <alignment horizontal="center" vertical="center" shrinkToFit="1"/>
    </xf>
    <xf numFmtId="177" fontId="10" fillId="0" borderId="20" xfId="0" applyNumberFormat="1" applyFont="1" applyFill="1" applyBorder="1" applyAlignment="1">
      <alignment horizontal="center" vertical="center" shrinkToFit="1"/>
    </xf>
    <xf numFmtId="177" fontId="10" fillId="0" borderId="15" xfId="0" applyNumberFormat="1" applyFont="1" applyFill="1" applyBorder="1" applyAlignment="1">
      <alignment horizontal="center" vertical="center" shrinkToFit="1"/>
    </xf>
    <xf numFmtId="177" fontId="10" fillId="0" borderId="25" xfId="0" applyNumberFormat="1" applyFont="1" applyFill="1" applyBorder="1" applyAlignment="1">
      <alignment horizontal="center" vertical="center" shrinkToFit="1"/>
    </xf>
    <xf numFmtId="0" fontId="20" fillId="0" borderId="0" xfId="0" applyFont="1" applyAlignment="1">
      <alignment horizontal="left" vertical="center" shrinkToFit="1"/>
    </xf>
    <xf numFmtId="0" fontId="16" fillId="2" borderId="11" xfId="0" applyFont="1" applyFill="1" applyBorder="1" applyAlignment="1">
      <alignment horizontal="center" vertical="center" wrapText="1" shrinkToFit="1"/>
    </xf>
    <xf numFmtId="0" fontId="16" fillId="2" borderId="22" xfId="0" applyFont="1" applyFill="1" applyBorder="1" applyAlignment="1">
      <alignment horizontal="center" vertical="center" wrapText="1" shrinkToFit="1"/>
    </xf>
    <xf numFmtId="0" fontId="16" fillId="2" borderId="34" xfId="0" applyFont="1" applyFill="1" applyBorder="1" applyAlignment="1">
      <alignment horizontal="center" vertical="center" wrapText="1" shrinkToFit="1"/>
    </xf>
    <xf numFmtId="0" fontId="16" fillId="2" borderId="16"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2" fillId="0" borderId="30" xfId="0" applyFont="1" applyBorder="1" applyAlignment="1">
      <alignment horizontal="center" vertical="center" shrinkToFit="1"/>
    </xf>
    <xf numFmtId="0" fontId="12" fillId="0" borderId="31" xfId="0" applyFont="1" applyBorder="1" applyAlignment="1">
      <alignment horizontal="center" vertical="center" shrinkToFit="1"/>
    </xf>
    <xf numFmtId="0" fontId="12" fillId="0" borderId="33" xfId="0" applyFont="1" applyBorder="1" applyAlignment="1">
      <alignment horizontal="center" vertical="center" shrinkToFit="1"/>
    </xf>
    <xf numFmtId="0" fontId="16" fillId="2" borderId="28" xfId="0" applyFont="1" applyFill="1" applyBorder="1" applyAlignment="1">
      <alignment horizontal="center" vertical="center" wrapText="1" shrinkToFit="1"/>
    </xf>
    <xf numFmtId="0" fontId="16" fillId="2" borderId="52" xfId="0" applyFont="1" applyFill="1" applyBorder="1" applyAlignment="1">
      <alignment horizontal="center" vertical="center" wrapText="1" shrinkToFit="1"/>
    </xf>
    <xf numFmtId="0" fontId="16" fillId="2" borderId="1" xfId="0" applyFont="1" applyFill="1" applyBorder="1" applyAlignment="1">
      <alignment horizontal="center" vertical="center" wrapText="1" shrinkToFit="1"/>
    </xf>
    <xf numFmtId="0" fontId="16" fillId="2" borderId="37" xfId="0" applyFont="1" applyFill="1" applyBorder="1" applyAlignment="1">
      <alignment horizontal="center" vertical="center" wrapText="1" shrinkToFit="1"/>
    </xf>
    <xf numFmtId="0" fontId="16" fillId="2" borderId="22" xfId="0" applyFont="1" applyFill="1" applyBorder="1" applyAlignment="1">
      <alignment horizontal="center" vertical="center" shrinkToFit="1"/>
    </xf>
    <xf numFmtId="0" fontId="16" fillId="2" borderId="40" xfId="0" applyFont="1" applyFill="1" applyBorder="1" applyAlignment="1">
      <alignment horizontal="center" vertical="center" shrinkToFit="1"/>
    </xf>
    <xf numFmtId="0" fontId="16" fillId="2" borderId="38" xfId="0" applyFont="1" applyFill="1" applyBorder="1" applyAlignment="1">
      <alignment horizontal="center" vertical="center" shrinkToFit="1"/>
    </xf>
    <xf numFmtId="0" fontId="16" fillId="2" borderId="20" xfId="0" applyFont="1" applyFill="1" applyBorder="1" applyAlignment="1">
      <alignment horizontal="center" vertical="center" wrapText="1" shrinkToFit="1"/>
    </xf>
    <xf numFmtId="0" fontId="16" fillId="2" borderId="24" xfId="0" applyFont="1" applyFill="1" applyBorder="1" applyAlignment="1">
      <alignment horizontal="center" vertical="center" wrapText="1" shrinkToFit="1"/>
    </xf>
    <xf numFmtId="0" fontId="8" fillId="0" borderId="0" xfId="0" applyFont="1" applyAlignment="1">
      <alignment horizontal="left" vertical="center" shrinkToFit="1"/>
    </xf>
    <xf numFmtId="0" fontId="16" fillId="2" borderId="36" xfId="0" applyFont="1" applyFill="1" applyBorder="1" applyAlignment="1">
      <alignment horizontal="center" vertical="center" shrinkToFit="1"/>
    </xf>
    <xf numFmtId="0" fontId="16" fillId="2" borderId="18" xfId="0" applyFont="1" applyFill="1" applyBorder="1" applyAlignment="1">
      <alignment horizontal="center" vertical="center" shrinkToFit="1"/>
    </xf>
    <xf numFmtId="0" fontId="16" fillId="2" borderId="19" xfId="0" applyFont="1" applyFill="1" applyBorder="1" applyAlignment="1">
      <alignment horizontal="center" vertical="center" shrinkToFit="1"/>
    </xf>
    <xf numFmtId="0" fontId="16" fillId="2" borderId="6" xfId="0" applyFont="1" applyFill="1" applyBorder="1" applyAlignment="1">
      <alignment horizontal="center" vertical="center" wrapText="1" shrinkToFit="1"/>
    </xf>
    <xf numFmtId="0" fontId="16" fillId="2" borderId="21" xfId="0" applyFont="1" applyFill="1" applyBorder="1" applyAlignment="1">
      <alignment horizontal="center" vertical="center" wrapText="1" shrinkToFit="1"/>
    </xf>
    <xf numFmtId="0" fontId="16" fillId="2" borderId="12" xfId="0" applyFont="1" applyFill="1" applyBorder="1" applyAlignment="1">
      <alignment horizontal="center" vertical="center" wrapText="1" shrinkToFit="1"/>
    </xf>
    <xf numFmtId="0" fontId="16" fillId="2" borderId="23" xfId="0" applyFont="1" applyFill="1" applyBorder="1" applyAlignment="1">
      <alignment horizontal="center" vertical="center" wrapText="1" shrinkToFit="1"/>
    </xf>
    <xf numFmtId="0" fontId="16" fillId="2" borderId="6" xfId="0" applyFont="1" applyFill="1" applyBorder="1" applyAlignment="1">
      <alignment horizontal="center" vertical="center" shrinkToFit="1"/>
    </xf>
    <xf numFmtId="0" fontId="16" fillId="2" borderId="21" xfId="0" applyFont="1" applyFill="1" applyBorder="1" applyAlignment="1">
      <alignment horizontal="center" vertical="center" shrinkToFit="1"/>
    </xf>
    <xf numFmtId="0" fontId="16" fillId="2" borderId="11"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18" fillId="2" borderId="47" xfId="0" applyFont="1" applyFill="1" applyBorder="1" applyAlignment="1">
      <alignment horizontal="center" vertical="center" shrinkToFit="1"/>
    </xf>
    <xf numFmtId="0" fontId="18" fillId="2" borderId="46" xfId="0" applyFont="1" applyFill="1" applyBorder="1" applyAlignment="1">
      <alignment horizontal="center" vertical="center" shrinkToFit="1"/>
    </xf>
    <xf numFmtId="0" fontId="18" fillId="2" borderId="48" xfId="0" applyFont="1" applyFill="1" applyBorder="1" applyAlignment="1">
      <alignment horizontal="center" vertical="center" shrinkToFit="1"/>
    </xf>
    <xf numFmtId="0" fontId="17" fillId="2" borderId="40" xfId="0" applyFont="1" applyFill="1" applyBorder="1" applyAlignment="1">
      <alignment horizontal="center" vertical="center" shrinkToFit="1"/>
    </xf>
    <xf numFmtId="0" fontId="17" fillId="2" borderId="38" xfId="0" applyFont="1" applyFill="1" applyBorder="1" applyAlignment="1">
      <alignment horizontal="center" vertical="center" shrinkToFit="1"/>
    </xf>
    <xf numFmtId="0" fontId="17" fillId="2" borderId="41" xfId="0" applyFont="1" applyFill="1" applyBorder="1" applyAlignment="1">
      <alignment horizontal="center" vertical="center" shrinkToFit="1"/>
    </xf>
    <xf numFmtId="0" fontId="16" fillId="2" borderId="18"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xdr:col>
      <xdr:colOff>33618</xdr:colOff>
      <xdr:row>0</xdr:row>
      <xdr:rowOff>74521</xdr:rowOff>
    </xdr:from>
    <xdr:to>
      <xdr:col>24</xdr:col>
      <xdr:colOff>405653</xdr:colOff>
      <xdr:row>0</xdr:row>
      <xdr:rowOff>693645</xdr:rowOff>
    </xdr:to>
    <xdr:sp macro="" textlink="">
      <xdr:nvSpPr>
        <xdr:cNvPr id="2" name="テキスト ボックス 1"/>
        <xdr:cNvSpPr txBox="1"/>
      </xdr:nvSpPr>
      <xdr:spPr>
        <a:xfrm>
          <a:off x="5995147" y="74521"/>
          <a:ext cx="7297271" cy="619124"/>
        </a:xfrm>
        <a:prstGeom prst="rect">
          <a:avLst/>
        </a:prstGeom>
        <a:solidFill>
          <a:schemeClr val="accent3">
            <a:lumMod val="60000"/>
            <a:lumOff val="40000"/>
          </a:schemeClr>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kumimoji="1" lang="en-US" altLang="ja-JP" sz="1050" b="1">
              <a:latin typeface="BIZ UDPゴシック" panose="020B0400000000000000" pitchFamily="50" charset="-128"/>
              <a:ea typeface="BIZ UDPゴシック" panose="020B0400000000000000" pitchFamily="50" charset="-128"/>
            </a:rPr>
            <a:t>【</a:t>
          </a:r>
          <a:r>
            <a:rPr kumimoji="1" lang="ja-JP" altLang="en-US" sz="1050" b="1">
              <a:latin typeface="BIZ UDPゴシック" panose="020B0400000000000000" pitchFamily="50" charset="-128"/>
              <a:ea typeface="BIZ UDPゴシック" panose="020B0400000000000000" pitchFamily="50" charset="-128"/>
            </a:rPr>
            <a:t>注意点</a:t>
          </a:r>
          <a:r>
            <a:rPr kumimoji="1" lang="en-US" altLang="ja-JP" sz="1050" b="1">
              <a:latin typeface="BIZ UDPゴシック" panose="020B0400000000000000" pitchFamily="50" charset="-128"/>
              <a:ea typeface="BIZ UDPゴシック" panose="020B0400000000000000" pitchFamily="50" charset="-128"/>
            </a:rPr>
            <a:t>】</a:t>
          </a:r>
        </a:p>
        <a:p>
          <a:r>
            <a:rPr kumimoji="1" lang="ja-JP" altLang="en-US" sz="1050" b="1">
              <a:latin typeface="BIZ UDPゴシック" panose="020B0400000000000000" pitchFamily="50" charset="-128"/>
              <a:ea typeface="BIZ UDPゴシック" panose="020B0400000000000000" pitchFamily="50" charset="-128"/>
            </a:rPr>
            <a:t>・本表は参考様式です。用途地域がまたがる場合などは下記の例が使えない場合があります。</a:t>
          </a:r>
          <a:endParaRPr kumimoji="1" lang="en-US" altLang="ja-JP" sz="1050" b="1">
            <a:latin typeface="BIZ UDPゴシック" panose="020B0400000000000000" pitchFamily="50" charset="-128"/>
            <a:ea typeface="BIZ UDPゴシック" panose="020B0400000000000000" pitchFamily="50" charset="-128"/>
          </a:endParaRPr>
        </a:p>
        <a:p>
          <a:r>
            <a:rPr kumimoji="1" lang="ja-JP" altLang="en-US" sz="1050" b="1">
              <a:latin typeface="BIZ UDPゴシック" panose="020B0400000000000000" pitchFamily="50" charset="-128"/>
              <a:ea typeface="BIZ UDPゴシック" panose="020B0400000000000000" pitchFamily="50" charset="-128"/>
            </a:rPr>
            <a:t>・低木必要本数は枝張りによって変動しますのでご注意ください。</a:t>
          </a:r>
          <a:endParaRPr kumimoji="1" lang="en-US" altLang="ja-JP" sz="1050" b="1">
            <a:latin typeface="BIZ UDPゴシック" panose="020B0400000000000000" pitchFamily="50" charset="-128"/>
            <a:ea typeface="BIZ UDPゴシック" panose="020B0400000000000000" pitchFamily="50" charset="-128"/>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26"/>
  <sheetViews>
    <sheetView tabSelected="1" view="pageBreakPreview" zoomScale="55" zoomScaleNormal="55" zoomScaleSheetLayoutView="55" workbookViewId="0">
      <pane ySplit="4" topLeftCell="A5" activePane="bottomLeft" state="frozen"/>
      <selection activeCell="L6" sqref="L6"/>
      <selection pane="bottomLeft" activeCell="F6" sqref="F6"/>
    </sheetView>
  </sheetViews>
  <sheetFormatPr defaultRowHeight="14.25" x14ac:dyDescent="0.15"/>
  <cols>
    <col min="1" max="1" width="2.125" style="2" customWidth="1"/>
    <col min="2" max="2" width="5" style="3" bestFit="1" customWidth="1"/>
    <col min="3" max="3" width="11.125" style="3" bestFit="1" customWidth="1"/>
    <col min="4" max="4" width="7.75" style="3" bestFit="1" customWidth="1"/>
    <col min="5" max="5" width="17.375" style="3" customWidth="1"/>
    <col min="6" max="6" width="7.5" style="3" customWidth="1"/>
    <col min="7" max="7" width="7.375" style="3" customWidth="1"/>
    <col min="8" max="8" width="6.25" style="3" customWidth="1"/>
    <col min="9" max="12" width="7.375" style="3" customWidth="1"/>
    <col min="13" max="21" width="6.25" style="3" customWidth="1"/>
    <col min="22" max="22" width="7.125" style="3" customWidth="1"/>
    <col min="23" max="23" width="5.875" style="3" customWidth="1"/>
    <col min="24" max="25" width="6.25" style="3" customWidth="1"/>
    <col min="27" max="27" width="0" style="1" hidden="1" customWidth="1"/>
    <col min="28" max="34" width="0" hidden="1" customWidth="1"/>
  </cols>
  <sheetData>
    <row r="1" spans="1:32" ht="60.75" customHeight="1" thickBot="1" x14ac:dyDescent="0.2">
      <c r="B1" s="122" t="s">
        <v>31</v>
      </c>
      <c r="C1" s="122"/>
      <c r="D1" s="122"/>
      <c r="E1" s="122"/>
      <c r="F1" s="122"/>
      <c r="G1" s="122"/>
      <c r="H1" s="122"/>
      <c r="I1" s="122"/>
      <c r="J1" s="122"/>
      <c r="K1" s="122"/>
      <c r="L1" s="122"/>
      <c r="M1" s="122"/>
      <c r="N1" s="122"/>
      <c r="O1" s="122"/>
      <c r="P1" s="122"/>
      <c r="Q1" s="122"/>
      <c r="R1" s="122"/>
      <c r="S1" s="122"/>
      <c r="T1" s="122"/>
      <c r="U1" s="122"/>
      <c r="V1" s="122"/>
      <c r="W1" s="122"/>
      <c r="X1" s="122"/>
      <c r="Y1" s="122"/>
    </row>
    <row r="2" spans="1:32" s="7" customFormat="1" ht="27.75" customHeight="1" x14ac:dyDescent="0.15">
      <c r="A2" s="6"/>
      <c r="B2" s="133" t="s">
        <v>8</v>
      </c>
      <c r="C2" s="140" t="s">
        <v>28</v>
      </c>
      <c r="D2" s="140" t="s">
        <v>29</v>
      </c>
      <c r="E2" s="124" t="s">
        <v>11</v>
      </c>
      <c r="F2" s="107" t="s">
        <v>37</v>
      </c>
      <c r="G2" s="118" t="s">
        <v>3</v>
      </c>
      <c r="H2" s="119"/>
      <c r="I2" s="119"/>
      <c r="J2" s="119"/>
      <c r="K2" s="119"/>
      <c r="L2" s="119"/>
      <c r="M2" s="133" t="s">
        <v>6</v>
      </c>
      <c r="N2" s="124"/>
      <c r="O2" s="124"/>
      <c r="P2" s="137" t="s">
        <v>4</v>
      </c>
      <c r="Q2" s="138"/>
      <c r="R2" s="138"/>
      <c r="S2" s="138"/>
      <c r="T2" s="138"/>
      <c r="U2" s="139"/>
      <c r="V2" s="123" t="s">
        <v>5</v>
      </c>
      <c r="W2" s="124"/>
      <c r="X2" s="124"/>
      <c r="Y2" s="125"/>
      <c r="AD2" s="7" t="s">
        <v>10</v>
      </c>
      <c r="AE2" s="7" t="s">
        <v>10</v>
      </c>
      <c r="AF2" s="7" t="s">
        <v>10</v>
      </c>
    </row>
    <row r="3" spans="1:32" s="7" customFormat="1" ht="24.75" customHeight="1" x14ac:dyDescent="0.15">
      <c r="A3" s="6"/>
      <c r="B3" s="130"/>
      <c r="C3" s="105"/>
      <c r="D3" s="105"/>
      <c r="E3" s="132"/>
      <c r="F3" s="108"/>
      <c r="G3" s="126" t="s">
        <v>25</v>
      </c>
      <c r="H3" s="128" t="s">
        <v>33</v>
      </c>
      <c r="I3" s="113" t="s">
        <v>38</v>
      </c>
      <c r="J3" s="114"/>
      <c r="K3" s="66"/>
      <c r="L3" s="67"/>
      <c r="M3" s="130" t="s">
        <v>0</v>
      </c>
      <c r="N3" s="132" t="s">
        <v>1</v>
      </c>
      <c r="O3" s="68" t="s">
        <v>2</v>
      </c>
      <c r="P3" s="134" t="s">
        <v>39</v>
      </c>
      <c r="Q3" s="135"/>
      <c r="R3" s="136"/>
      <c r="S3" s="134" t="s">
        <v>40</v>
      </c>
      <c r="T3" s="135"/>
      <c r="U3" s="136"/>
      <c r="V3" s="115" t="s">
        <v>49</v>
      </c>
      <c r="W3" s="105" t="s">
        <v>34</v>
      </c>
      <c r="X3" s="105" t="s">
        <v>26</v>
      </c>
      <c r="Y3" s="120" t="s">
        <v>27</v>
      </c>
      <c r="AA3" s="7" t="s">
        <v>36</v>
      </c>
      <c r="AB3" s="8" t="s">
        <v>11</v>
      </c>
      <c r="AD3" s="7" t="s">
        <v>9</v>
      </c>
      <c r="AE3" s="7" t="s">
        <v>23</v>
      </c>
      <c r="AF3" s="7" t="s">
        <v>24</v>
      </c>
    </row>
    <row r="4" spans="1:32" s="7" customFormat="1" ht="27.75" customHeight="1" thickBot="1" x14ac:dyDescent="0.2">
      <c r="A4" s="6"/>
      <c r="B4" s="131"/>
      <c r="C4" s="106"/>
      <c r="D4" s="106"/>
      <c r="E4" s="117"/>
      <c r="F4" s="109"/>
      <c r="G4" s="127"/>
      <c r="H4" s="129"/>
      <c r="I4" s="69"/>
      <c r="J4" s="70" t="s">
        <v>32</v>
      </c>
      <c r="K4" s="71" t="s">
        <v>35</v>
      </c>
      <c r="L4" s="72" t="s">
        <v>48</v>
      </c>
      <c r="M4" s="131"/>
      <c r="N4" s="117"/>
      <c r="O4" s="69" t="s">
        <v>30</v>
      </c>
      <c r="P4" s="73" t="s">
        <v>0</v>
      </c>
      <c r="Q4" s="74" t="s">
        <v>1</v>
      </c>
      <c r="R4" s="75" t="s">
        <v>2</v>
      </c>
      <c r="S4" s="73" t="s">
        <v>0</v>
      </c>
      <c r="T4" s="74" t="s">
        <v>1</v>
      </c>
      <c r="U4" s="75" t="s">
        <v>2</v>
      </c>
      <c r="V4" s="116"/>
      <c r="W4" s="117"/>
      <c r="X4" s="106"/>
      <c r="Y4" s="121"/>
      <c r="AB4" s="8"/>
    </row>
    <row r="5" spans="1:32" ht="51.75" customHeight="1" x14ac:dyDescent="0.15">
      <c r="A5" s="9"/>
      <c r="B5" s="10">
        <v>1</v>
      </c>
      <c r="C5" s="11"/>
      <c r="D5" s="12"/>
      <c r="E5" s="11"/>
      <c r="F5" s="13"/>
      <c r="G5" s="14">
        <f>ROUNDUP(ROUNDDOWN((C5)*(100-D5)/100*F5,3),2)</f>
        <v>0</v>
      </c>
      <c r="H5" s="15">
        <f>ROUNDDOWN(G5*0.2,2)</f>
        <v>0</v>
      </c>
      <c r="I5" s="54">
        <f>SUM(J5:L5)</f>
        <v>0</v>
      </c>
      <c r="J5" s="56"/>
      <c r="K5" s="43"/>
      <c r="L5" s="43"/>
      <c r="M5" s="97">
        <f>IF(G5&gt;J5,J5/10*1,G5/10*1)</f>
        <v>0</v>
      </c>
      <c r="N5" s="98">
        <f>IF(G5&gt;J5,J5/10*2,G5/10*2)</f>
        <v>0</v>
      </c>
      <c r="O5" s="99">
        <f>IF(G5&gt;J5,J5/10*5,G5/10*5)</f>
        <v>0</v>
      </c>
      <c r="P5" s="16"/>
      <c r="Q5" s="12"/>
      <c r="R5" s="17"/>
      <c r="S5" s="16"/>
      <c r="T5" s="12"/>
      <c r="U5" s="17"/>
      <c r="V5" s="18"/>
      <c r="W5" s="11"/>
      <c r="X5" s="19">
        <f>ROUNDUP(ROUNDDOWN((V5)*W5,3),2)</f>
        <v>0</v>
      </c>
      <c r="Y5" s="20"/>
      <c r="AA5" s="1">
        <v>30</v>
      </c>
      <c r="AB5" s="4" t="s">
        <v>12</v>
      </c>
      <c r="AC5" s="4">
        <v>1</v>
      </c>
      <c r="AD5" s="5">
        <v>0.2</v>
      </c>
      <c r="AE5" s="5">
        <v>0.2</v>
      </c>
      <c r="AF5" s="5">
        <v>0.2</v>
      </c>
    </row>
    <row r="6" spans="1:32" ht="51.75" customHeight="1" x14ac:dyDescent="0.15">
      <c r="A6" s="9"/>
      <c r="B6" s="21">
        <f>B5+1</f>
        <v>2</v>
      </c>
      <c r="C6" s="22"/>
      <c r="D6" s="12"/>
      <c r="E6" s="22"/>
      <c r="F6" s="24"/>
      <c r="G6" s="25">
        <f t="shared" ref="G6:G14" si="0">ROUNDUP(ROUNDDOWN((C6)*(100-D6)/100*F6,3),2)</f>
        <v>0</v>
      </c>
      <c r="H6" s="15">
        <f>ROUNDDOWN(G6*0.2,2)</f>
        <v>0</v>
      </c>
      <c r="I6" s="54">
        <f t="shared" ref="I6:I14" si="1">SUM(J6:L6)</f>
        <v>0</v>
      </c>
      <c r="J6" s="57"/>
      <c r="K6" s="44"/>
      <c r="L6" s="44"/>
      <c r="M6" s="97">
        <f t="shared" ref="M6:M14" si="2">IF(G6&gt;J6,J6/10*1,G6/10*1)</f>
        <v>0</v>
      </c>
      <c r="N6" s="100">
        <f t="shared" ref="N6:N14" si="3">IF(G6&gt;J6,J6/10*2,G6/10*2)</f>
        <v>0</v>
      </c>
      <c r="O6" s="101">
        <f t="shared" ref="O6:O14" si="4">IF(G6&gt;J6,J6/10*5,G6/10*5)</f>
        <v>0</v>
      </c>
      <c r="P6" s="26"/>
      <c r="Q6" s="23"/>
      <c r="R6" s="27"/>
      <c r="S6" s="26"/>
      <c r="T6" s="23"/>
      <c r="U6" s="27"/>
      <c r="V6" s="28"/>
      <c r="W6" s="22"/>
      <c r="X6" s="29">
        <f t="shared" ref="X6:X14" si="5">ROUNDUP(ROUNDDOWN((V6)*W6,3),2)</f>
        <v>0</v>
      </c>
      <c r="Y6" s="30"/>
      <c r="AA6" s="1">
        <v>40</v>
      </c>
      <c r="AB6" s="4" t="s">
        <v>13</v>
      </c>
      <c r="AC6" s="4">
        <v>1</v>
      </c>
      <c r="AD6" s="5">
        <v>0.25</v>
      </c>
      <c r="AE6" s="5">
        <v>0.25</v>
      </c>
      <c r="AF6" s="5">
        <v>0.3</v>
      </c>
    </row>
    <row r="7" spans="1:32" ht="51.75" customHeight="1" x14ac:dyDescent="0.15">
      <c r="A7" s="9"/>
      <c r="B7" s="21">
        <f t="shared" ref="B7:B10" si="6">B6+1</f>
        <v>3</v>
      </c>
      <c r="C7" s="22"/>
      <c r="D7" s="12"/>
      <c r="E7" s="22"/>
      <c r="F7" s="24"/>
      <c r="G7" s="25">
        <f t="shared" si="0"/>
        <v>0</v>
      </c>
      <c r="H7" s="15">
        <f t="shared" ref="H7:H12" si="7">ROUNDDOWN(G7*0.2,2)</f>
        <v>0</v>
      </c>
      <c r="I7" s="54">
        <f t="shared" si="1"/>
        <v>0</v>
      </c>
      <c r="J7" s="57"/>
      <c r="K7" s="44"/>
      <c r="L7" s="44"/>
      <c r="M7" s="97">
        <f t="shared" si="2"/>
        <v>0</v>
      </c>
      <c r="N7" s="102">
        <f t="shared" si="3"/>
        <v>0</v>
      </c>
      <c r="O7" s="103">
        <f t="shared" si="4"/>
        <v>0</v>
      </c>
      <c r="P7" s="26"/>
      <c r="Q7" s="23"/>
      <c r="R7" s="27"/>
      <c r="S7" s="26"/>
      <c r="T7" s="23"/>
      <c r="U7" s="27"/>
      <c r="V7" s="28"/>
      <c r="W7" s="22"/>
      <c r="X7" s="29">
        <f t="shared" si="5"/>
        <v>0</v>
      </c>
      <c r="Y7" s="30"/>
      <c r="AA7" s="1">
        <v>50</v>
      </c>
      <c r="AB7" s="4" t="s">
        <v>14</v>
      </c>
      <c r="AC7" s="4">
        <v>2</v>
      </c>
      <c r="AD7" s="5">
        <v>0.3</v>
      </c>
      <c r="AE7" s="5">
        <v>0.3</v>
      </c>
      <c r="AF7" s="5">
        <v>0.4</v>
      </c>
    </row>
    <row r="8" spans="1:32" ht="51.75" customHeight="1" x14ac:dyDescent="0.15">
      <c r="A8" s="9"/>
      <c r="B8" s="21">
        <f t="shared" si="6"/>
        <v>4</v>
      </c>
      <c r="C8" s="22"/>
      <c r="D8" s="12"/>
      <c r="E8" s="22"/>
      <c r="F8" s="24"/>
      <c r="G8" s="25">
        <f t="shared" si="0"/>
        <v>0</v>
      </c>
      <c r="H8" s="15">
        <f t="shared" si="7"/>
        <v>0</v>
      </c>
      <c r="I8" s="54">
        <f t="shared" si="1"/>
        <v>0</v>
      </c>
      <c r="J8" s="57"/>
      <c r="K8" s="44"/>
      <c r="L8" s="44"/>
      <c r="M8" s="97">
        <f t="shared" si="2"/>
        <v>0</v>
      </c>
      <c r="N8" s="102">
        <f t="shared" si="3"/>
        <v>0</v>
      </c>
      <c r="O8" s="103">
        <f t="shared" si="4"/>
        <v>0</v>
      </c>
      <c r="P8" s="26"/>
      <c r="Q8" s="23"/>
      <c r="R8" s="27"/>
      <c r="S8" s="26"/>
      <c r="T8" s="23"/>
      <c r="U8" s="27"/>
      <c r="V8" s="28"/>
      <c r="W8" s="22"/>
      <c r="X8" s="29">
        <f t="shared" si="5"/>
        <v>0</v>
      </c>
      <c r="Y8" s="30"/>
      <c r="AA8" s="1">
        <v>60</v>
      </c>
      <c r="AB8" s="4" t="s">
        <v>15</v>
      </c>
      <c r="AC8" s="4">
        <v>2</v>
      </c>
      <c r="AD8" s="5">
        <v>0.35</v>
      </c>
      <c r="AE8" s="5">
        <v>0.35</v>
      </c>
      <c r="AF8" s="5">
        <v>0.5</v>
      </c>
    </row>
    <row r="9" spans="1:32" ht="51.75" customHeight="1" x14ac:dyDescent="0.15">
      <c r="A9" s="9"/>
      <c r="B9" s="21">
        <f t="shared" si="6"/>
        <v>5</v>
      </c>
      <c r="C9" s="22"/>
      <c r="D9" s="12"/>
      <c r="E9" s="22"/>
      <c r="F9" s="24"/>
      <c r="G9" s="25">
        <f t="shared" si="0"/>
        <v>0</v>
      </c>
      <c r="H9" s="15">
        <f t="shared" si="7"/>
        <v>0</v>
      </c>
      <c r="I9" s="54">
        <f t="shared" si="1"/>
        <v>0</v>
      </c>
      <c r="J9" s="57"/>
      <c r="K9" s="44"/>
      <c r="L9" s="44"/>
      <c r="M9" s="97">
        <f t="shared" si="2"/>
        <v>0</v>
      </c>
      <c r="N9" s="102">
        <f t="shared" si="3"/>
        <v>0</v>
      </c>
      <c r="O9" s="103">
        <f t="shared" si="4"/>
        <v>0</v>
      </c>
      <c r="P9" s="26"/>
      <c r="Q9" s="23"/>
      <c r="R9" s="27"/>
      <c r="S9" s="26"/>
      <c r="T9" s="23"/>
      <c r="U9" s="27"/>
      <c r="V9" s="28"/>
      <c r="W9" s="22"/>
      <c r="X9" s="29">
        <f t="shared" si="5"/>
        <v>0</v>
      </c>
      <c r="Y9" s="30"/>
      <c r="AA9" s="1">
        <v>70</v>
      </c>
      <c r="AB9" s="5" t="s">
        <v>16</v>
      </c>
      <c r="AC9" s="4">
        <v>2</v>
      </c>
      <c r="AD9" s="5">
        <v>0.4</v>
      </c>
      <c r="AE9" s="5"/>
      <c r="AF9" s="5">
        <v>0.6</v>
      </c>
    </row>
    <row r="10" spans="1:32" ht="51.75" customHeight="1" x14ac:dyDescent="0.15">
      <c r="A10" s="9"/>
      <c r="B10" s="21">
        <f t="shared" si="6"/>
        <v>6</v>
      </c>
      <c r="C10" s="22"/>
      <c r="D10" s="12"/>
      <c r="E10" s="22"/>
      <c r="F10" s="24"/>
      <c r="G10" s="25">
        <f t="shared" si="0"/>
        <v>0</v>
      </c>
      <c r="H10" s="15">
        <f t="shared" si="7"/>
        <v>0</v>
      </c>
      <c r="I10" s="54">
        <f t="shared" si="1"/>
        <v>0</v>
      </c>
      <c r="J10" s="57"/>
      <c r="K10" s="44"/>
      <c r="L10" s="44"/>
      <c r="M10" s="97">
        <f t="shared" si="2"/>
        <v>0</v>
      </c>
      <c r="N10" s="102">
        <f t="shared" si="3"/>
        <v>0</v>
      </c>
      <c r="O10" s="103">
        <f t="shared" si="4"/>
        <v>0</v>
      </c>
      <c r="P10" s="26"/>
      <c r="Q10" s="23"/>
      <c r="R10" s="27"/>
      <c r="S10" s="26"/>
      <c r="T10" s="23"/>
      <c r="U10" s="27"/>
      <c r="V10" s="28"/>
      <c r="W10" s="22"/>
      <c r="X10" s="29">
        <f t="shared" si="5"/>
        <v>0</v>
      </c>
      <c r="Y10" s="30"/>
      <c r="AA10" s="1">
        <v>80</v>
      </c>
      <c r="AB10" s="5" t="s">
        <v>17</v>
      </c>
      <c r="AC10" s="4">
        <v>2</v>
      </c>
      <c r="AD10" s="5"/>
      <c r="AE10" s="5"/>
      <c r="AF10" s="5">
        <v>0.7</v>
      </c>
    </row>
    <row r="11" spans="1:32" ht="51.75" customHeight="1" x14ac:dyDescent="0.15">
      <c r="A11" s="9"/>
      <c r="B11" s="21">
        <f>B10+1</f>
        <v>7</v>
      </c>
      <c r="C11" s="22"/>
      <c r="D11" s="12"/>
      <c r="E11" s="22"/>
      <c r="F11" s="24"/>
      <c r="G11" s="25">
        <f t="shared" si="0"/>
        <v>0</v>
      </c>
      <c r="H11" s="15">
        <f t="shared" si="7"/>
        <v>0</v>
      </c>
      <c r="I11" s="54">
        <f t="shared" si="1"/>
        <v>0</v>
      </c>
      <c r="J11" s="57"/>
      <c r="K11" s="41"/>
      <c r="L11" s="44"/>
      <c r="M11" s="97">
        <f t="shared" si="2"/>
        <v>0</v>
      </c>
      <c r="N11" s="102">
        <f t="shared" si="3"/>
        <v>0</v>
      </c>
      <c r="O11" s="103">
        <f t="shared" si="4"/>
        <v>0</v>
      </c>
      <c r="P11" s="26"/>
      <c r="Q11" s="23"/>
      <c r="R11" s="27"/>
      <c r="S11" s="26"/>
      <c r="T11" s="23"/>
      <c r="U11" s="27"/>
      <c r="V11" s="28"/>
      <c r="W11" s="22"/>
      <c r="X11" s="29">
        <f t="shared" si="5"/>
        <v>0</v>
      </c>
      <c r="Y11" s="30"/>
      <c r="AA11" s="1">
        <v>90</v>
      </c>
      <c r="AB11" s="4" t="s">
        <v>18</v>
      </c>
      <c r="AC11" s="4">
        <v>2</v>
      </c>
      <c r="AD11" s="5"/>
      <c r="AE11" s="5"/>
      <c r="AF11" s="5">
        <v>0.8</v>
      </c>
    </row>
    <row r="12" spans="1:32" ht="51.75" customHeight="1" x14ac:dyDescent="0.15">
      <c r="A12" s="9"/>
      <c r="B12" s="21">
        <f t="shared" ref="B12:B14" si="8">B11+1</f>
        <v>8</v>
      </c>
      <c r="C12" s="22"/>
      <c r="D12" s="12"/>
      <c r="E12" s="22"/>
      <c r="F12" s="24"/>
      <c r="G12" s="25">
        <f t="shared" si="0"/>
        <v>0</v>
      </c>
      <c r="H12" s="15">
        <f t="shared" si="7"/>
        <v>0</v>
      </c>
      <c r="I12" s="54">
        <f t="shared" si="1"/>
        <v>0</v>
      </c>
      <c r="J12" s="57"/>
      <c r="K12" s="41"/>
      <c r="L12" s="44"/>
      <c r="M12" s="97">
        <f t="shared" si="2"/>
        <v>0</v>
      </c>
      <c r="N12" s="102">
        <f t="shared" si="3"/>
        <v>0</v>
      </c>
      <c r="O12" s="103">
        <f t="shared" si="4"/>
        <v>0</v>
      </c>
      <c r="P12" s="26"/>
      <c r="Q12" s="23"/>
      <c r="R12" s="27"/>
      <c r="S12" s="26"/>
      <c r="T12" s="23"/>
      <c r="U12" s="27"/>
      <c r="V12" s="28"/>
      <c r="W12" s="22"/>
      <c r="X12" s="29">
        <f t="shared" si="5"/>
        <v>0</v>
      </c>
      <c r="Y12" s="30"/>
      <c r="AB12" s="4" t="s">
        <v>19</v>
      </c>
      <c r="AC12" s="4">
        <v>2</v>
      </c>
      <c r="AD12" s="5"/>
      <c r="AE12" s="5"/>
      <c r="AF12" s="5"/>
    </row>
    <row r="13" spans="1:32" ht="51.75" customHeight="1" x14ac:dyDescent="0.15">
      <c r="A13" s="9"/>
      <c r="B13" s="21">
        <f t="shared" si="8"/>
        <v>9</v>
      </c>
      <c r="C13" s="22"/>
      <c r="D13" s="12"/>
      <c r="E13" s="22"/>
      <c r="F13" s="24"/>
      <c r="G13" s="25">
        <f t="shared" si="0"/>
        <v>0</v>
      </c>
      <c r="H13" s="15">
        <f>ROUNDDOWN(G13*0.2,2)</f>
        <v>0</v>
      </c>
      <c r="I13" s="54">
        <f t="shared" si="1"/>
        <v>0</v>
      </c>
      <c r="J13" s="57"/>
      <c r="K13" s="41"/>
      <c r="L13" s="44"/>
      <c r="M13" s="97">
        <f t="shared" si="2"/>
        <v>0</v>
      </c>
      <c r="N13" s="102">
        <f t="shared" si="3"/>
        <v>0</v>
      </c>
      <c r="O13" s="103">
        <f t="shared" si="4"/>
        <v>0</v>
      </c>
      <c r="P13" s="26"/>
      <c r="Q13" s="23"/>
      <c r="R13" s="27"/>
      <c r="S13" s="26"/>
      <c r="T13" s="23"/>
      <c r="U13" s="27"/>
      <c r="V13" s="28"/>
      <c r="W13" s="22"/>
      <c r="X13" s="29">
        <f t="shared" si="5"/>
        <v>0</v>
      </c>
      <c r="Y13" s="30"/>
      <c r="AB13" s="4" t="s">
        <v>20</v>
      </c>
      <c r="AC13" s="4">
        <v>2</v>
      </c>
      <c r="AD13" s="5"/>
      <c r="AE13" s="5"/>
      <c r="AF13" s="5"/>
    </row>
    <row r="14" spans="1:32" ht="51.75" customHeight="1" thickBot="1" x14ac:dyDescent="0.2">
      <c r="A14" s="9"/>
      <c r="B14" s="31">
        <f t="shared" si="8"/>
        <v>10</v>
      </c>
      <c r="C14" s="32"/>
      <c r="D14" s="12"/>
      <c r="E14" s="32"/>
      <c r="F14" s="34"/>
      <c r="G14" s="35">
        <f t="shared" si="0"/>
        <v>0</v>
      </c>
      <c r="H14" s="15">
        <f>ROUNDDOWN(G14*0.2,2)</f>
        <v>0</v>
      </c>
      <c r="I14" s="55">
        <f t="shared" si="1"/>
        <v>0</v>
      </c>
      <c r="J14" s="58"/>
      <c r="K14" s="42"/>
      <c r="L14" s="45"/>
      <c r="M14" s="97">
        <f t="shared" si="2"/>
        <v>0</v>
      </c>
      <c r="N14" s="102">
        <f t="shared" si="3"/>
        <v>0</v>
      </c>
      <c r="O14" s="103">
        <f t="shared" si="4"/>
        <v>0</v>
      </c>
      <c r="P14" s="36"/>
      <c r="Q14" s="33"/>
      <c r="R14" s="37"/>
      <c r="S14" s="36"/>
      <c r="T14" s="33"/>
      <c r="U14" s="37"/>
      <c r="V14" s="38"/>
      <c r="W14" s="32"/>
      <c r="X14" s="39">
        <f t="shared" si="5"/>
        <v>0</v>
      </c>
      <c r="Y14" s="40"/>
      <c r="AB14" s="4" t="s">
        <v>21</v>
      </c>
      <c r="AC14" s="4">
        <v>2</v>
      </c>
      <c r="AD14" s="5"/>
      <c r="AE14" s="5"/>
      <c r="AF14" s="5"/>
    </row>
    <row r="15" spans="1:32" s="61" customFormat="1" ht="65.25" customHeight="1" thickBot="1" x14ac:dyDescent="0.2">
      <c r="A15" s="9"/>
      <c r="B15" s="76" t="s">
        <v>7</v>
      </c>
      <c r="C15" s="46">
        <f>SUM(C5:C14)</f>
        <v>0</v>
      </c>
      <c r="D15" s="77"/>
      <c r="E15" s="77"/>
      <c r="F15" s="78"/>
      <c r="G15" s="47">
        <f t="shared" ref="G15:V15" si="9">SUM(G5:G14)</f>
        <v>0</v>
      </c>
      <c r="H15" s="77"/>
      <c r="I15" s="48">
        <f>SUM(I5:I14)</f>
        <v>0</v>
      </c>
      <c r="J15" s="79">
        <f t="shared" si="9"/>
        <v>0</v>
      </c>
      <c r="K15" s="79">
        <f t="shared" si="9"/>
        <v>0</v>
      </c>
      <c r="L15" s="79">
        <f t="shared" si="9"/>
        <v>0</v>
      </c>
      <c r="M15" s="94"/>
      <c r="N15" s="95"/>
      <c r="O15" s="96"/>
      <c r="P15" s="80">
        <f t="shared" si="9"/>
        <v>0</v>
      </c>
      <c r="Q15" s="81">
        <f t="shared" si="9"/>
        <v>0</v>
      </c>
      <c r="R15" s="82">
        <f t="shared" si="9"/>
        <v>0</v>
      </c>
      <c r="S15" s="80">
        <f t="shared" ref="S15:U15" si="10">SUM(S5:S14)</f>
        <v>0</v>
      </c>
      <c r="T15" s="81">
        <f t="shared" si="10"/>
        <v>0</v>
      </c>
      <c r="U15" s="82">
        <f t="shared" si="10"/>
        <v>0</v>
      </c>
      <c r="V15" s="49">
        <f t="shared" si="9"/>
        <v>0</v>
      </c>
      <c r="W15" s="83"/>
      <c r="X15" s="46">
        <f t="shared" ref="X15:Y15" si="11">SUM(X5:X14)</f>
        <v>0</v>
      </c>
      <c r="Y15" s="50">
        <f t="shared" si="11"/>
        <v>0</v>
      </c>
      <c r="AA15" s="62"/>
      <c r="AB15" s="4" t="s">
        <v>22</v>
      </c>
      <c r="AC15" s="4">
        <v>2</v>
      </c>
      <c r="AD15" s="63"/>
      <c r="AE15" s="63"/>
      <c r="AF15" s="63"/>
    </row>
    <row r="16" spans="1:32" s="59" customFormat="1" ht="60" customHeight="1" thickBot="1" x14ac:dyDescent="0.2">
      <c r="A16" s="64"/>
      <c r="B16" s="65"/>
      <c r="C16" s="65" t="s">
        <v>47</v>
      </c>
      <c r="D16" s="65"/>
      <c r="E16" s="65"/>
      <c r="F16" s="65"/>
      <c r="G16" s="65" t="s">
        <v>42</v>
      </c>
      <c r="H16" s="65"/>
      <c r="I16" s="65" t="s">
        <v>46</v>
      </c>
      <c r="J16" s="65"/>
      <c r="K16" s="65"/>
      <c r="L16" s="65"/>
      <c r="M16" s="65"/>
      <c r="N16" s="65"/>
      <c r="O16" s="65"/>
      <c r="P16" s="110" t="s">
        <v>41</v>
      </c>
      <c r="Q16" s="111"/>
      <c r="R16" s="112"/>
      <c r="S16" s="51">
        <f>P15+S15</f>
        <v>0</v>
      </c>
      <c r="T16" s="52">
        <f>Q15+T15</f>
        <v>0</v>
      </c>
      <c r="U16" s="53">
        <f>R15+U15</f>
        <v>0</v>
      </c>
      <c r="V16" s="65" t="s">
        <v>45</v>
      </c>
      <c r="W16" s="65"/>
      <c r="X16" s="65" t="s">
        <v>43</v>
      </c>
      <c r="Y16" s="65" t="s">
        <v>44</v>
      </c>
      <c r="AA16" s="60"/>
    </row>
    <row r="17" spans="1:27" ht="21" customHeight="1" x14ac:dyDescent="0.15">
      <c r="S17" s="2"/>
      <c r="T17" s="2"/>
      <c r="U17" s="2"/>
    </row>
    <row r="18" spans="1:27" s="86" customFormat="1" ht="31.5" customHeight="1" x14ac:dyDescent="0.15">
      <c r="A18" s="85"/>
      <c r="B18" s="93" t="s">
        <v>67</v>
      </c>
      <c r="C18" s="93"/>
      <c r="D18" s="93"/>
      <c r="E18" s="93"/>
      <c r="F18" s="93"/>
      <c r="G18" s="93"/>
      <c r="H18" s="93"/>
      <c r="I18" s="85"/>
      <c r="J18" s="85"/>
      <c r="K18" s="85"/>
      <c r="L18" s="85"/>
      <c r="M18" s="85"/>
      <c r="N18" s="85"/>
      <c r="O18" s="85"/>
      <c r="P18" s="85"/>
      <c r="Q18" s="85"/>
      <c r="R18" s="85"/>
      <c r="S18" s="85"/>
      <c r="T18" s="85"/>
      <c r="U18" s="85"/>
      <c r="V18" s="85"/>
      <c r="W18" s="85"/>
      <c r="X18" s="85"/>
      <c r="Y18" s="85"/>
    </row>
    <row r="19" spans="1:27" s="86" customFormat="1" ht="31.5" customHeight="1" x14ac:dyDescent="0.15">
      <c r="A19" s="85"/>
      <c r="B19" s="85"/>
      <c r="C19" s="85" t="s">
        <v>60</v>
      </c>
      <c r="D19" s="88" t="s">
        <v>62</v>
      </c>
      <c r="E19" s="85" t="s">
        <v>61</v>
      </c>
      <c r="F19" s="85"/>
      <c r="G19" s="85"/>
      <c r="H19" s="85"/>
      <c r="I19" s="85"/>
      <c r="J19" s="85"/>
      <c r="K19" s="85"/>
      <c r="L19" s="85"/>
      <c r="M19" s="85"/>
      <c r="N19" s="85"/>
      <c r="O19" s="85"/>
      <c r="P19" s="85"/>
      <c r="Q19" s="85"/>
      <c r="R19" s="85"/>
      <c r="S19" s="85"/>
      <c r="T19" s="85"/>
      <c r="U19" s="85"/>
      <c r="V19" s="85"/>
      <c r="W19" s="85"/>
      <c r="X19" s="85"/>
      <c r="Y19" s="85"/>
    </row>
    <row r="20" spans="1:27" s="86" customFormat="1" ht="31.5" customHeight="1" x14ac:dyDescent="0.15">
      <c r="A20" s="85"/>
      <c r="B20" s="85"/>
      <c r="C20" s="85" t="s">
        <v>63</v>
      </c>
      <c r="D20" s="88" t="s">
        <v>65</v>
      </c>
      <c r="E20" s="85" t="s">
        <v>64</v>
      </c>
      <c r="F20" s="85"/>
      <c r="G20" s="85"/>
      <c r="H20" s="85"/>
      <c r="I20" s="85"/>
      <c r="J20" s="85"/>
      <c r="K20" s="85"/>
      <c r="L20" s="85"/>
      <c r="M20" s="85"/>
      <c r="N20" s="85"/>
      <c r="O20" s="85"/>
      <c r="P20" s="85"/>
      <c r="Q20" s="85"/>
      <c r="R20" s="85"/>
      <c r="S20" s="85"/>
      <c r="T20" s="85"/>
      <c r="U20" s="85"/>
      <c r="V20" s="85"/>
      <c r="W20" s="85"/>
      <c r="X20" s="85"/>
      <c r="Y20" s="85"/>
    </row>
    <row r="21" spans="1:27" s="89" customFormat="1" ht="31.5" customHeight="1" x14ac:dyDescent="0.15">
      <c r="A21" s="87"/>
      <c r="B21" s="90"/>
      <c r="C21" s="92"/>
      <c r="D21" s="92"/>
      <c r="E21" s="92"/>
      <c r="F21" s="92"/>
      <c r="G21" s="92"/>
      <c r="H21" s="92"/>
      <c r="I21" s="88"/>
      <c r="J21" s="88"/>
      <c r="K21" s="88"/>
      <c r="L21" s="88"/>
      <c r="M21" s="88"/>
      <c r="N21" s="88"/>
      <c r="O21" s="88"/>
      <c r="P21" s="88"/>
      <c r="Q21" s="88"/>
      <c r="R21" s="88"/>
      <c r="S21" s="88"/>
      <c r="T21" s="88"/>
      <c r="U21" s="88"/>
      <c r="V21" s="88"/>
      <c r="W21" s="88"/>
      <c r="X21" s="88"/>
      <c r="Y21" s="88"/>
      <c r="AA21" s="90"/>
    </row>
    <row r="22" spans="1:27" s="89" customFormat="1" ht="31.5" customHeight="1" x14ac:dyDescent="0.15">
      <c r="A22" s="87"/>
      <c r="B22" s="104" t="s">
        <v>66</v>
      </c>
      <c r="C22" s="104"/>
      <c r="D22" s="104"/>
      <c r="E22" s="104"/>
      <c r="F22" s="104"/>
      <c r="G22" s="104"/>
      <c r="H22" s="104"/>
      <c r="I22" s="91"/>
      <c r="J22" s="88"/>
      <c r="K22" s="88"/>
      <c r="L22" s="88"/>
      <c r="M22" s="88"/>
      <c r="N22" s="88"/>
      <c r="O22" s="88"/>
      <c r="P22" s="88"/>
      <c r="Q22" s="88"/>
      <c r="R22" s="88"/>
      <c r="S22" s="88"/>
      <c r="T22" s="88"/>
      <c r="U22" s="88"/>
      <c r="V22" s="88"/>
      <c r="W22" s="88"/>
      <c r="X22" s="88"/>
      <c r="Y22" s="88"/>
      <c r="AA22" s="90"/>
    </row>
    <row r="23" spans="1:27" s="89" customFormat="1" ht="29.25" customHeight="1" x14ac:dyDescent="0.15">
      <c r="A23" s="87"/>
      <c r="B23" s="88"/>
      <c r="C23" s="84" t="s">
        <v>50</v>
      </c>
      <c r="D23" s="88" t="s">
        <v>58</v>
      </c>
      <c r="E23" s="84" t="s">
        <v>54</v>
      </c>
      <c r="F23" s="88"/>
      <c r="G23" s="88"/>
      <c r="H23" s="88"/>
      <c r="I23" s="88"/>
      <c r="J23" s="88"/>
      <c r="K23" s="88"/>
      <c r="L23" s="88"/>
      <c r="M23" s="88"/>
      <c r="N23" s="88"/>
      <c r="O23" s="88"/>
      <c r="P23" s="88"/>
      <c r="Q23" s="88"/>
      <c r="R23" s="88"/>
      <c r="S23" s="88"/>
      <c r="T23" s="88"/>
      <c r="U23" s="88"/>
      <c r="V23" s="88"/>
      <c r="W23" s="88"/>
      <c r="X23" s="88"/>
      <c r="Z23" s="90"/>
    </row>
    <row r="24" spans="1:27" s="89" customFormat="1" ht="29.25" customHeight="1" x14ac:dyDescent="0.15">
      <c r="A24" s="87"/>
      <c r="B24" s="88"/>
      <c r="C24" s="84" t="s">
        <v>51</v>
      </c>
      <c r="D24" s="88" t="s">
        <v>59</v>
      </c>
      <c r="E24" s="84" t="s">
        <v>57</v>
      </c>
      <c r="F24" s="88"/>
      <c r="G24" s="88"/>
      <c r="H24" s="88"/>
      <c r="I24" s="88"/>
      <c r="J24" s="88"/>
      <c r="K24" s="88"/>
      <c r="L24" s="88"/>
      <c r="M24" s="88"/>
      <c r="N24" s="88"/>
      <c r="O24" s="88"/>
      <c r="P24" s="88"/>
      <c r="Q24" s="88"/>
      <c r="R24" s="88"/>
      <c r="S24" s="88"/>
      <c r="T24" s="88"/>
      <c r="U24" s="88"/>
      <c r="V24" s="88"/>
      <c r="W24" s="88"/>
      <c r="X24" s="88"/>
      <c r="Z24" s="90"/>
    </row>
    <row r="25" spans="1:27" s="89" customFormat="1" ht="29.25" customHeight="1" x14ac:dyDescent="0.15">
      <c r="A25" s="87"/>
      <c r="B25" s="88"/>
      <c r="C25" s="84" t="s">
        <v>52</v>
      </c>
      <c r="D25" s="88" t="s">
        <v>58</v>
      </c>
      <c r="E25" s="84" t="s">
        <v>55</v>
      </c>
      <c r="F25" s="88"/>
      <c r="G25" s="88"/>
      <c r="H25" s="88"/>
      <c r="I25" s="88"/>
      <c r="J25" s="88"/>
      <c r="K25" s="88"/>
      <c r="L25" s="88"/>
      <c r="M25" s="88"/>
      <c r="N25" s="88"/>
      <c r="O25" s="88"/>
      <c r="P25" s="88"/>
      <c r="Q25" s="88"/>
      <c r="R25" s="88"/>
      <c r="S25" s="88"/>
      <c r="T25" s="88"/>
      <c r="U25" s="88"/>
      <c r="V25" s="88"/>
      <c r="W25" s="88"/>
      <c r="X25" s="88"/>
      <c r="Z25" s="90"/>
    </row>
    <row r="26" spans="1:27" s="89" customFormat="1" ht="29.25" customHeight="1" x14ac:dyDescent="0.15">
      <c r="A26" s="87"/>
      <c r="B26" s="88"/>
      <c r="C26" s="84" t="s">
        <v>53</v>
      </c>
      <c r="D26" s="88" t="s">
        <v>59</v>
      </c>
      <c r="E26" s="84" t="s">
        <v>56</v>
      </c>
      <c r="F26" s="88"/>
      <c r="G26" s="88"/>
      <c r="H26" s="88"/>
      <c r="I26" s="88"/>
      <c r="J26" s="88"/>
      <c r="K26" s="88"/>
      <c r="L26" s="88"/>
      <c r="M26" s="88"/>
      <c r="N26" s="88"/>
      <c r="O26" s="88"/>
      <c r="P26" s="88"/>
      <c r="Q26" s="88"/>
      <c r="R26" s="88"/>
      <c r="S26" s="88"/>
      <c r="T26" s="88"/>
      <c r="U26" s="88"/>
      <c r="V26" s="88"/>
      <c r="W26" s="88"/>
      <c r="X26" s="88"/>
      <c r="Z26" s="90"/>
    </row>
  </sheetData>
  <mergeCells count="23">
    <mergeCell ref="Y3:Y4"/>
    <mergeCell ref="B1:Y1"/>
    <mergeCell ref="V2:Y2"/>
    <mergeCell ref="G3:G4"/>
    <mergeCell ref="H3:H4"/>
    <mergeCell ref="M3:M4"/>
    <mergeCell ref="N3:N4"/>
    <mergeCell ref="B2:B4"/>
    <mergeCell ref="P3:R3"/>
    <mergeCell ref="S3:U3"/>
    <mergeCell ref="P2:U2"/>
    <mergeCell ref="M2:O2"/>
    <mergeCell ref="C2:C4"/>
    <mergeCell ref="D2:D4"/>
    <mergeCell ref="E2:E4"/>
    <mergeCell ref="B22:H22"/>
    <mergeCell ref="X3:X4"/>
    <mergeCell ref="F2:F4"/>
    <mergeCell ref="P16:R16"/>
    <mergeCell ref="I3:J3"/>
    <mergeCell ref="V3:V4"/>
    <mergeCell ref="W3:W4"/>
    <mergeCell ref="G2:L2"/>
  </mergeCells>
  <phoneticPr fontId="1"/>
  <dataValidations count="4">
    <dataValidation type="list" allowBlank="1" showInputMessage="1" showErrorMessage="1" sqref="E5:E14">
      <formula1>$AB$5:$AB$15</formula1>
    </dataValidation>
    <dataValidation type="list" allowBlank="1" showInputMessage="1" showErrorMessage="1" sqref="F5:F14">
      <formula1>$AD$5:$AD$9</formula1>
    </dataValidation>
    <dataValidation type="list" allowBlank="1" showInputMessage="1" showErrorMessage="1" sqref="W5:W14">
      <formula1>$AF$5:$AF$11</formula1>
    </dataValidation>
    <dataValidation type="list" allowBlank="1" showInputMessage="1" showErrorMessage="1" sqref="D5:D14">
      <formula1>$AA$5:$AA$11</formula1>
    </dataValidation>
  </dataValidations>
  <pageMargins left="0.59055118110236227" right="0.59055118110236227" top="0.59055118110236227" bottom="0.59055118110236227"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宅地開発等</vt:lpstr>
      <vt:lpstr>宅地開発等!Print_Area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2023-02-16T07:47:50Z</cp:lastPrinted>
  <dcterms:created xsi:type="dcterms:W3CDTF">2016-11-08T23:55:51Z</dcterms:created>
  <dcterms:modified xsi:type="dcterms:W3CDTF">2023-05-25T23:55:07Z</dcterms:modified>
</cp:coreProperties>
</file>